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Obras\ENGENHARIA\PROPOSTA - NOVAS OBRAS\06 - COBERTURA RENASCER\"/>
    </mc:Choice>
  </mc:AlternateContent>
  <bookViews>
    <workbookView xWindow="0" yWindow="0" windowWidth="11505" windowHeight="10485" activeTab="4"/>
  </bookViews>
  <sheets>
    <sheet name="Orçamento" sheetId="5" r:id="rId1"/>
    <sheet name="Mémoria de Cálculo" sheetId="4" r:id="rId2"/>
    <sheet name="COMP-1" sheetId="8" r:id="rId3"/>
    <sheet name="CRONOGRAMA" sheetId="6" r:id="rId4"/>
    <sheet name="COTAÇÃO" sheetId="7" r:id="rId5"/>
  </sheets>
  <externalReferences>
    <externalReference r:id="rId6"/>
  </externalReferences>
  <definedNames>
    <definedName name="_xlnm.Print_Area" localSheetId="2">'COMP-1'!$A$1:$K$31</definedName>
    <definedName name="_xlnm.Print_Area" localSheetId="4">COTAÇÃO!$A$1:$P$7</definedName>
    <definedName name="_xlnm.Print_Area" localSheetId="3">CRONOGRAMA!$A$1:$G$24</definedName>
    <definedName name="_xlnm.Print_Area" localSheetId="1">'Mémoria de Cálculo'!$A$1:$K$40</definedName>
    <definedName name="_xlnm.Print_Titles" localSheetId="4">COTAÇÃO!$1:$6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5" l="1"/>
  <c r="O7" i="7"/>
  <c r="J20" i="8" s="1"/>
  <c r="K20" i="8" s="1"/>
  <c r="E31" i="5"/>
  <c r="C20" i="8"/>
  <c r="K14" i="8"/>
  <c r="K15" i="8"/>
  <c r="K21" i="8"/>
  <c r="A3" i="8"/>
  <c r="K16" i="8" l="1"/>
  <c r="K26" i="8" s="1"/>
  <c r="K23" i="8"/>
  <c r="K27" i="8" s="1"/>
  <c r="K28" i="8" l="1"/>
  <c r="K29" i="8" l="1"/>
  <c r="K30" i="8" s="1"/>
  <c r="K31" i="8" s="1"/>
  <c r="F31" i="5" s="1"/>
  <c r="B14" i="6"/>
  <c r="B12" i="6"/>
  <c r="B10" i="6"/>
  <c r="B8" i="6"/>
  <c r="B6" i="6"/>
  <c r="G31" i="5" l="1"/>
  <c r="G32" i="5" s="1"/>
  <c r="D15" i="6" s="1"/>
  <c r="G15" i="6" s="1"/>
  <c r="E28" i="5" l="1"/>
  <c r="K35" i="4"/>
  <c r="K19" i="4"/>
  <c r="E18" i="5" s="1"/>
  <c r="G18" i="5" s="1"/>
  <c r="G29" i="5" l="1"/>
  <c r="D13" i="6" s="1"/>
  <c r="G13" i="6" s="1"/>
  <c r="G18" i="6" s="1"/>
  <c r="G28" i="5"/>
  <c r="K11" i="4"/>
  <c r="I26" i="4"/>
  <c r="I25" i="4"/>
  <c r="I24" i="4"/>
  <c r="K33" i="4"/>
  <c r="E24" i="5" s="1"/>
  <c r="G24" i="5" s="1"/>
  <c r="I21" i="4"/>
  <c r="I23" i="4"/>
  <c r="I22" i="4"/>
  <c r="I17" i="4"/>
  <c r="I16" i="4"/>
  <c r="K18" i="4" s="1"/>
  <c r="E17" i="5" s="1"/>
  <c r="G17" i="5" s="1"/>
  <c r="I18" i="4"/>
  <c r="I15" i="4"/>
  <c r="I14" i="4"/>
  <c r="I13" i="4"/>
  <c r="K10" i="4"/>
  <c r="E11" i="5" s="1"/>
  <c r="G11" i="5" s="1"/>
  <c r="K9" i="4"/>
  <c r="E10" i="5" s="1"/>
  <c r="G10" i="5" s="1"/>
  <c r="K8" i="4"/>
  <c r="E9" i="5" s="1"/>
  <c r="G9" i="5" s="1"/>
  <c r="K7" i="4"/>
  <c r="E8" i="5" s="1"/>
  <c r="G8" i="5" s="1"/>
  <c r="I6" i="4"/>
  <c r="K6" i="4" s="1"/>
  <c r="E7" i="5" s="1"/>
  <c r="G7" i="5" s="1"/>
  <c r="K27" i="4" l="1"/>
  <c r="K23" i="4"/>
  <c r="E22" i="5" s="1"/>
  <c r="G22" i="5" s="1"/>
  <c r="K26" i="4"/>
  <c r="G13" i="5"/>
  <c r="D7" i="6" s="1"/>
  <c r="E7" i="6" s="1"/>
  <c r="K15" i="4"/>
  <c r="E16" i="5" s="1"/>
  <c r="K29" i="4" l="1"/>
  <c r="E23" i="5" s="1"/>
  <c r="G23" i="5" s="1"/>
  <c r="G25" i="5" s="1"/>
  <c r="D11" i="6" s="1"/>
  <c r="G16" i="5"/>
  <c r="G19" i="5" s="1"/>
  <c r="D17" i="6" l="1"/>
  <c r="G19" i="6" s="1"/>
  <c r="F11" i="6"/>
  <c r="F18" i="6" s="1"/>
  <c r="E11" i="6"/>
  <c r="D9" i="6"/>
  <c r="E9" i="6" s="1"/>
  <c r="G33" i="5"/>
  <c r="D14" i="6"/>
  <c r="G10" i="6"/>
  <c r="D8" i="6"/>
  <c r="D6" i="6" l="1"/>
  <c r="D16" i="6" s="1"/>
  <c r="D12" i="6"/>
  <c r="E18" i="6"/>
  <c r="D10" i="6"/>
  <c r="F19" i="6"/>
  <c r="E19" i="6" l="1"/>
  <c r="E21" i="6" s="1"/>
  <c r="E20" i="6"/>
  <c r="F20" i="6" s="1"/>
  <c r="G20" i="6" s="1"/>
  <c r="F21" i="6"/>
  <c r="G21" i="6" s="1"/>
</calcChain>
</file>

<file path=xl/sharedStrings.xml><?xml version="1.0" encoding="utf-8"?>
<sst xmlns="http://schemas.openxmlformats.org/spreadsheetml/2006/main" count="259" uniqueCount="147">
  <si>
    <t>ITEM</t>
  </si>
  <si>
    <t>1.1</t>
  </si>
  <si>
    <t>1.2</t>
  </si>
  <si>
    <t>1.3</t>
  </si>
  <si>
    <t>1.4</t>
  </si>
  <si>
    <t>2.1</t>
  </si>
  <si>
    <t>2.2</t>
  </si>
  <si>
    <t>2.3</t>
  </si>
  <si>
    <t>PREFEITURA MUNICIPAL DE JOÃO NEIVA</t>
  </si>
  <si>
    <t>Obra:</t>
  </si>
  <si>
    <t xml:space="preserve">End. da obra: </t>
  </si>
  <si>
    <t>Resp. Técnico:</t>
  </si>
  <si>
    <t>Data base:</t>
  </si>
  <si>
    <t>leis Sociais:</t>
  </si>
  <si>
    <t>BDI:</t>
  </si>
  <si>
    <t>SERVIÇOS PRELIMINARES</t>
  </si>
  <si>
    <t>CÓD.</t>
  </si>
  <si>
    <t>Placa de obra nas dimensões de 2.0 x 4.0 m, padrão IOPES</t>
  </si>
  <si>
    <t>PREFEITURA MUNICIPAL DE JOÃO NEIVA
MEMÓRIA DE CÁLCULO</t>
  </si>
  <si>
    <t>DESCRIÇÃO</t>
  </si>
  <si>
    <t>UNIT.</t>
  </si>
  <si>
    <t>QUANT.</t>
  </si>
  <si>
    <t>LARGURA (m)</t>
  </si>
  <si>
    <t>COMPRIMENTO (m)</t>
  </si>
  <si>
    <t>ALTURA (m)</t>
  </si>
  <si>
    <t>ÁREA (m²)</t>
  </si>
  <si>
    <t>VOLUME (m³)</t>
  </si>
  <si>
    <t xml:space="preserve"> TOTAL</t>
  </si>
  <si>
    <t>Rede de água com padrão de entrada d'água diâm. 3/4", conf. espec. CESAN, incl. tubos e conexões para alimentação, distribuição, extravasor e limpeza, cons. o padrão a 25m, conf. projeto (1 utilização)</t>
  </si>
  <si>
    <t>m</t>
  </si>
  <si>
    <t>m²</t>
  </si>
  <si>
    <t>1.5</t>
  </si>
  <si>
    <t>Rede de luz, incl. padrão entrada de energia trifás., cabo de ligação até barracões, quadro de distrib., disj. E chave de força (quando necessário), cons. 20m entre padrão entrada e QDG, conf. projeto (1 utilização)</t>
  </si>
  <si>
    <t>Rede de esgoto, contendo fossa e filtro, inclusive tubos e conexões de ligação entre caixas, considerando distância de 25m, conforme projeto (1 utilização)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</si>
  <si>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</si>
  <si>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>mês</t>
  </si>
  <si>
    <t>DEMOLIÇÕES E RETIRADAS</t>
  </si>
  <si>
    <t>Remoção de telha ondulada de fibrocimento, inclusive cumeeira</t>
  </si>
  <si>
    <t>Retirada de estrutura em madeira do telhado</t>
  </si>
  <si>
    <t>COBERTURA</t>
  </si>
  <si>
    <t>3.1</t>
  </si>
  <si>
    <t>3.2</t>
  </si>
  <si>
    <t>3.3</t>
  </si>
  <si>
    <t>Calha em chapa galvanizada com largura de 40 cm</t>
  </si>
  <si>
    <t>Cobert. telha termoacustica tipo forro aço galv trapez. 40, e=0.43mm, pint. face. sup. cor branca, face inf. Plana revest. Pelicula PVC Text., incl. acess. fix. nucleo isolante poliuretano (injeção contínua) e=30mm, ref. Isoeste, Sto André, Eternit, Metform ou equivalente.</t>
  </si>
  <si>
    <t>SINAPI 92580</t>
  </si>
  <si>
    <t>TRAMA DE AÇO COMPOSTA POR TERÇAS PARA TELHADOS DE ATÉ 2 ÁGUAS PARA TELHA ONDULADA DE FIBROCIMENTO, METÁLICA, PLÁSTICA OU TERMOACÚSTICA, INCLUSO TRANSPORTE VERTICAL.</t>
  </si>
  <si>
    <t>R$ UNIT.</t>
  </si>
  <si>
    <t>4.1</t>
  </si>
  <si>
    <t>5.1</t>
  </si>
  <si>
    <t>CAPTAÇÃO DE ÁGUA DE CHUVA</t>
  </si>
  <si>
    <t>SUB-TOTAL 01</t>
  </si>
  <si>
    <t>SUB-TOTAL 02</t>
  </si>
  <si>
    <t>SUB-TOTAL 03</t>
  </si>
  <si>
    <t>INSTALAÇÕES FOTOVOLTAICAS</t>
  </si>
  <si>
    <t>Índice de preço para remoção de entulho decorrente da execução de obras (Classe A CONAMA - NBR 10.004 - Classe II-B), incluindo aluguel da caçamba, carga, transporte e descarga em área licenciada</t>
  </si>
  <si>
    <t>m³</t>
  </si>
  <si>
    <t>SUB-TOTAL 04</t>
  </si>
  <si>
    <t>SUB-TOTAL 05</t>
  </si>
  <si>
    <t>TOTAL</t>
  </si>
  <si>
    <t>REVITALIZAÇÃO DA COBERTURA DE TELHADO DO CEAR - CENTRO ASSOCIATIVO RENASCER</t>
  </si>
  <si>
    <t>RUA SETE DE SETEMBRO, S/N, CENTRO, JOÃO NEIVA</t>
  </si>
  <si>
    <t>IOPES 020305</t>
  </si>
  <si>
    <t>IOPES 020712</t>
  </si>
  <si>
    <t>IOPES 020713</t>
  </si>
  <si>
    <t>IOPES 020714</t>
  </si>
  <si>
    <t>IOPES 020352</t>
  </si>
  <si>
    <t>IOPES 010256</t>
  </si>
  <si>
    <t>IOPES 010326</t>
  </si>
  <si>
    <t>IOPES 090221</t>
  </si>
  <si>
    <t>IOPES 090312</t>
  </si>
  <si>
    <t>Mobilização e desmobilização de conteiner locado para barracão de obra</t>
  </si>
  <si>
    <t>1.6</t>
  </si>
  <si>
    <t>IOPES 020344</t>
  </si>
  <si>
    <t>Und</t>
  </si>
  <si>
    <t>IOPES 030304</t>
  </si>
  <si>
    <t>Reservatório de polietileno de 5.000 L, inclusive peça de madeira 6 x 16 cm para apoio, exclusive flanges e torneira de bóia</t>
  </si>
  <si>
    <t>und</t>
  </si>
  <si>
    <t>170528</t>
  </si>
  <si>
    <t>CRONOGRAMA FÍSICO-FINANCEIRO</t>
  </si>
  <si>
    <t>OBRA: REVITALIZAÇÃO DA COBERTURA DE TELHADO DO CEAR - CENTRO ASSOCIATIVO RENASCER</t>
  </si>
  <si>
    <t>ENDEREÇO: RUA SETE DE SETEMBRO, S/N, CENTRO, JOÃO NEIVA</t>
  </si>
  <si>
    <t>VALORES DO ITEM % / R$</t>
  </si>
  <si>
    <t>1° MÊS</t>
  </si>
  <si>
    <t>2° MÊS</t>
  </si>
  <si>
    <t>01</t>
  </si>
  <si>
    <t>02</t>
  </si>
  <si>
    <t>03</t>
  </si>
  <si>
    <t>05</t>
  </si>
  <si>
    <t>04</t>
  </si>
  <si>
    <t>FÍSICO (%)</t>
  </si>
  <si>
    <t>FINANCEIRO (R$)</t>
  </si>
  <si>
    <t>VALOR DOS SERVIÇOS EXECUTADOS NO MÊS</t>
  </si>
  <si>
    <t>PERCENTUAL DOS SERVIÇOS EXECUTADOS NO MÊS</t>
  </si>
  <si>
    <t xml:space="preserve">VALOR ACUMULADO DOS SERVIÇOS EXECUTADOS </t>
  </si>
  <si>
    <t>PERCENTUAL ACUMULADO DOS SERVIÇOS EXECUTADOS</t>
  </si>
  <si>
    <t>As vigas do projeto são o mesmo perfil das terças</t>
  </si>
  <si>
    <t>COTAÇÃO</t>
  </si>
  <si>
    <t>LOCAL: JOÃO NEIVA-ES</t>
  </si>
  <si>
    <t>FORNECEDOR 1</t>
  </si>
  <si>
    <t>CONTATO</t>
  </si>
  <si>
    <t xml:space="preserve">PREÇO </t>
  </si>
  <si>
    <t xml:space="preserve">DATA </t>
  </si>
  <si>
    <t>FORNECEDOR 2</t>
  </si>
  <si>
    <t>PREÇO</t>
  </si>
  <si>
    <t>DATA</t>
  </si>
  <si>
    <t>FORNECEDOR 3</t>
  </si>
  <si>
    <t>OBSERVAÇÕES</t>
  </si>
  <si>
    <t xml:space="preserve">Gerador Solar 5,36kWp - Telha Trapezoidal -  - Mono 220V </t>
  </si>
  <si>
    <t>PREÇO MEDIA</t>
  </si>
  <si>
    <t>https://www.neosolar.com.br/loja/gerador-solar-5-36kwp-byd-fronius-telha-trapezoidal-mono-220v.html</t>
  </si>
  <si>
    <t>NEOSOLAR</t>
  </si>
  <si>
    <t>https://www.mobimax.com.br/produto/kit-gerador-energia-solar-6-24kwp-telha-ceramica-71103?utm_source=&amp;utm_medium=&amp;utm_campaign=</t>
  </si>
  <si>
    <t>MOBIMAX SOLAR</t>
  </si>
  <si>
    <t>https://solar.ourolux.com.br/gerador-solar-5-28kw-1x220v-ourolux.html</t>
  </si>
  <si>
    <t>OUROLUX SOLAR</t>
  </si>
  <si>
    <t>MEMORIAL DE CÁLCULO</t>
  </si>
  <si>
    <t>COMPOSIÇÃO ANALÍTICA DE PREÇO UNITÁRIO</t>
  </si>
  <si>
    <t>Data-base</t>
  </si>
  <si>
    <t>SERVIÇO:</t>
  </si>
  <si>
    <t xml:space="preserve">UND: </t>
  </si>
  <si>
    <t>MÃO-DE-OBRA/FERRAMENTA</t>
  </si>
  <si>
    <t>ORGÃO</t>
  </si>
  <si>
    <t>UND</t>
  </si>
  <si>
    <t>COEF</t>
  </si>
  <si>
    <t>R$ PARCIAL</t>
  </si>
  <si>
    <t>TOTAL A</t>
  </si>
  <si>
    <t>MATERIAIS</t>
  </si>
  <si>
    <t>COT - 1</t>
  </si>
  <si>
    <t>TOTAL B</t>
  </si>
  <si>
    <t>RESUMO</t>
  </si>
  <si>
    <t>TOTAL  A</t>
  </si>
  <si>
    <t>TOTAL  B</t>
  </si>
  <si>
    <t>PREÇO DE VENDA</t>
  </si>
  <si>
    <t>COMP-1</t>
  </si>
  <si>
    <t>ELETRICISTA (LABOR)</t>
  </si>
  <si>
    <t>AJUDANTE (LABOR)</t>
  </si>
  <si>
    <t>H</t>
  </si>
  <si>
    <t>IOPES</t>
  </si>
  <si>
    <t>Fornecimento e instalação de Gerador Solar 5,36kWp - Telha Trapezoidal -  - Mono 220V</t>
  </si>
  <si>
    <t>Comp-1</t>
  </si>
  <si>
    <t>BDI DIFERENCIADO (15,57%)</t>
  </si>
  <si>
    <t xml:space="preserve">TOTAL </t>
  </si>
  <si>
    <t>TOTAL C ( A+B)</t>
  </si>
  <si>
    <t>FRETE MAXIMO R$ 357,00</t>
  </si>
  <si>
    <t>BRASILINO CAPUCHO RIBEIRO DA COSTA</t>
  </si>
  <si>
    <t>3° 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</si>
</sst>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-[$R$-416]\ * #,##0.00_-;\-[$R$-416]\ * #,##0.00_-;_-[$R$-416]\ * &quot;-&quot;??_-;_-@_-"/>
    <numFmt numFmtId="166" formatCode="&quot;R$ &quot;#,##0.00"/>
    <numFmt numFmtId="167" formatCode="_(&quot;R$ &quot;* #,##0.00_);_(&quot;R$ &quot;* \(#,##0.00\);_(&quot;R$ &quot;* &quot;-&quot;??_);_(@_)"/>
  </numFmts>
  <fonts count="2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 val="singleAccounting"/>
      <sz val="14"/>
      <color theme="1"/>
      <name val="Calibri"/>
      <family val="2"/>
      <scheme val="minor"/>
    </font>
    <font>
      <b/>
      <i/>
      <sz val="18"/>
      <name val="Arial"/>
      <family val="2"/>
    </font>
    <font>
      <b/>
      <sz val="16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/>
    <xf numFmtId="0" fontId="15" fillId="0" borderId="0"/>
    <xf numFmtId="164" fontId="4" fillId="0" borderId="0" applyFont="0" applyFill="0" applyBorder="0" applyAlignment="0" applyProtection="0"/>
    <xf numFmtId="0" fontId="18" fillId="0" borderId="0"/>
    <xf numFmtId="44" fontId="4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" fillId="0" borderId="0"/>
    <xf numFmtId="167" fontId="22" fillId="0" borderId="0" applyFont="0" applyFill="0" applyBorder="0" applyAlignment="0" applyProtection="0"/>
  </cellStyleXfs>
  <cellXfs count="288">
    <xf numFmtId="0" fontId="0" fillId="0" borderId="0" xfId="0"/>
    <xf numFmtId="4" fontId="6" fillId="0" borderId="3" xfId="0" applyNumberFormat="1" applyFont="1" applyBorder="1" applyAlignment="1">
      <alignment vertical="center"/>
    </xf>
    <xf numFmtId="4" fontId="6" fillId="0" borderId="3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justify" vertical="center" wrapText="1"/>
    </xf>
    <xf numFmtId="49" fontId="0" fillId="0" borderId="0" xfId="0" applyNumberFormat="1"/>
    <xf numFmtId="0" fontId="0" fillId="0" borderId="3" xfId="0" applyBorder="1"/>
    <xf numFmtId="49" fontId="0" fillId="0" borderId="3" xfId="0" applyNumberFormat="1" applyBorder="1"/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11" xfId="0" applyFill="1" applyBorder="1"/>
    <xf numFmtId="2" fontId="0" fillId="0" borderId="0" xfId="0" applyNumberFormat="1"/>
    <xf numFmtId="2" fontId="0" fillId="0" borderId="3" xfId="0" applyNumberFormat="1" applyBorder="1"/>
    <xf numFmtId="0" fontId="0" fillId="0" borderId="7" xfId="0" applyFill="1" applyBorder="1"/>
    <xf numFmtId="0" fontId="0" fillId="0" borderId="9" xfId="0" applyBorder="1"/>
    <xf numFmtId="0" fontId="0" fillId="0" borderId="0" xfId="0" applyBorder="1"/>
    <xf numFmtId="0" fontId="0" fillId="0" borderId="4" xfId="0" applyFill="1" applyBorder="1"/>
    <xf numFmtId="0" fontId="0" fillId="0" borderId="12" xfId="0" applyBorder="1"/>
    <xf numFmtId="0" fontId="0" fillId="0" borderId="10" xfId="0" applyBorder="1"/>
    <xf numFmtId="0" fontId="0" fillId="0" borderId="14" xfId="0" applyBorder="1"/>
    <xf numFmtId="0" fontId="0" fillId="0" borderId="15" xfId="0" applyBorder="1"/>
    <xf numFmtId="49" fontId="0" fillId="0" borderId="7" xfId="0" applyNumberFormat="1" applyBorder="1"/>
    <xf numFmtId="0" fontId="0" fillId="0" borderId="7" xfId="0" applyBorder="1"/>
    <xf numFmtId="0" fontId="0" fillId="0" borderId="11" xfId="0" applyBorder="1"/>
    <xf numFmtId="0" fontId="0" fillId="0" borderId="4" xfId="0" applyBorder="1"/>
    <xf numFmtId="2" fontId="0" fillId="0" borderId="7" xfId="0" applyNumberFormat="1" applyBorder="1"/>
    <xf numFmtId="2" fontId="0" fillId="0" borderId="11" xfId="0" applyNumberFormat="1" applyBorder="1"/>
    <xf numFmtId="2" fontId="0" fillId="0" borderId="4" xfId="0" applyNumberFormat="1" applyBorder="1"/>
    <xf numFmtId="49" fontId="0" fillId="0" borderId="10" xfId="0" applyNumberFormat="1" applyBorder="1"/>
    <xf numFmtId="0" fontId="0" fillId="0" borderId="10" xfId="0" applyBorder="1" applyAlignment="1">
      <alignment wrapText="1"/>
    </xf>
    <xf numFmtId="2" fontId="0" fillId="0" borderId="10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0" fontId="0" fillId="0" borderId="10" xfId="0" applyFont="1" applyBorder="1" applyAlignment="1">
      <alignment wrapText="1"/>
    </xf>
    <xf numFmtId="49" fontId="0" fillId="0" borderId="10" xfId="0" applyNumberFormat="1" applyBorder="1" applyAlignment="1">
      <alignment wrapText="1"/>
    </xf>
    <xf numFmtId="49" fontId="0" fillId="0" borderId="10" xfId="0" applyNumberFormat="1" applyBorder="1" applyAlignment="1">
      <alignment horizontal="left" wrapText="1"/>
    </xf>
    <xf numFmtId="0" fontId="5" fillId="0" borderId="0" xfId="3" applyFont="1" applyFill="1" applyBorder="1" applyAlignment="1">
      <alignment vertical="center"/>
    </xf>
    <xf numFmtId="0" fontId="0" fillId="0" borderId="0" xfId="0" applyFill="1"/>
    <xf numFmtId="44" fontId="0" fillId="0" borderId="3" xfId="0" applyNumberFormat="1" applyBorder="1"/>
    <xf numFmtId="44" fontId="0" fillId="0" borderId="10" xfId="0" applyNumberFormat="1" applyBorder="1"/>
    <xf numFmtId="44" fontId="0" fillId="0" borderId="7" xfId="0" applyNumberFormat="1" applyBorder="1"/>
    <xf numFmtId="0" fontId="7" fillId="0" borderId="3" xfId="0" applyFont="1" applyBorder="1" applyAlignment="1">
      <alignment horizontal="right" wrapText="1"/>
    </xf>
    <xf numFmtId="0" fontId="7" fillId="0" borderId="9" xfId="0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44" fontId="8" fillId="0" borderId="3" xfId="0" applyNumberFormat="1" applyFont="1" applyBorder="1"/>
    <xf numFmtId="0" fontId="0" fillId="0" borderId="9" xfId="0" applyBorder="1" applyAlignment="1">
      <alignment wrapText="1"/>
    </xf>
    <xf numFmtId="0" fontId="7" fillId="0" borderId="3" xfId="0" applyFont="1" applyBorder="1" applyAlignment="1">
      <alignment horizontal="right"/>
    </xf>
    <xf numFmtId="0" fontId="0" fillId="0" borderId="0" xfId="0" applyFill="1" applyBorder="1"/>
    <xf numFmtId="49" fontId="0" fillId="0" borderId="0" xfId="0" applyNumberFormat="1" applyFill="1" applyBorder="1"/>
    <xf numFmtId="0" fontId="9" fillId="0" borderId="5" xfId="0" applyFont="1" applyFill="1" applyBorder="1"/>
    <xf numFmtId="44" fontId="10" fillId="0" borderId="6" xfId="0" applyNumberFormat="1" applyFont="1" applyFill="1" applyBorder="1"/>
    <xf numFmtId="0" fontId="6" fillId="4" borderId="3" xfId="0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4" fontId="6" fillId="4" borderId="4" xfId="0" applyNumberFormat="1" applyFont="1" applyFill="1" applyBorder="1" applyAlignment="1">
      <alignment horizontal="center" vertical="center"/>
    </xf>
    <xf numFmtId="49" fontId="6" fillId="4" borderId="3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4" fontId="6" fillId="4" borderId="3" xfId="0" applyNumberFormat="1" applyFont="1" applyFill="1" applyBorder="1" applyAlignment="1">
      <alignment horizontal="center" vertical="center"/>
    </xf>
    <xf numFmtId="44" fontId="6" fillId="4" borderId="3" xfId="0" applyNumberFormat="1" applyFont="1" applyFill="1" applyBorder="1" applyAlignment="1">
      <alignment horizontal="center" vertical="center"/>
    </xf>
    <xf numFmtId="44" fontId="0" fillId="4" borderId="3" xfId="0" applyNumberFormat="1" applyFill="1" applyBorder="1"/>
    <xf numFmtId="44" fontId="6" fillId="4" borderId="4" xfId="1" applyFont="1" applyFill="1" applyBorder="1" applyAlignment="1">
      <alignment horizontal="center" vertical="center"/>
    </xf>
    <xf numFmtId="2" fontId="6" fillId="4" borderId="4" xfId="1" applyNumberFormat="1" applyFont="1" applyFill="1" applyBorder="1" applyAlignment="1">
      <alignment horizontal="center" vertical="center"/>
    </xf>
    <xf numFmtId="44" fontId="6" fillId="4" borderId="3" xfId="1" applyFont="1" applyFill="1" applyBorder="1" applyAlignment="1">
      <alignment horizontal="center" vertical="center"/>
    </xf>
    <xf numFmtId="2" fontId="6" fillId="4" borderId="3" xfId="1" applyNumberFormat="1" applyFont="1" applyFill="1" applyBorder="1" applyAlignment="1">
      <alignment horizontal="center" vertical="center"/>
    </xf>
    <xf numFmtId="17" fontId="0" fillId="0" borderId="3" xfId="0" applyNumberFormat="1" applyBorder="1"/>
    <xf numFmtId="10" fontId="0" fillId="0" borderId="3" xfId="0" applyNumberFormat="1" applyBorder="1"/>
    <xf numFmtId="49" fontId="0" fillId="0" borderId="3" xfId="0" applyNumberFormat="1" applyBorder="1" applyAlignment="1">
      <alignment wrapText="1"/>
    </xf>
    <xf numFmtId="49" fontId="0" fillId="0" borderId="7" xfId="0" applyNumberFormat="1" applyBorder="1" applyAlignment="1">
      <alignment wrapText="1"/>
    </xf>
    <xf numFmtId="49" fontId="6" fillId="4" borderId="4" xfId="0" applyNumberFormat="1" applyFont="1" applyFill="1" applyBorder="1" applyAlignment="1">
      <alignment horizontal="center"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49" fontId="0" fillId="0" borderId="11" xfId="0" applyNumberFormat="1" applyBorder="1" applyAlignment="1">
      <alignment wrapText="1"/>
    </xf>
    <xf numFmtId="49" fontId="0" fillId="0" borderId="4" xfId="0" applyNumberFormat="1" applyBorder="1" applyAlignment="1">
      <alignment wrapText="1"/>
    </xf>
    <xf numFmtId="49" fontId="0" fillId="0" borderId="14" xfId="0" applyNumberFormat="1" applyBorder="1" applyAlignment="1">
      <alignment wrapText="1"/>
    </xf>
    <xf numFmtId="49" fontId="0" fillId="0" borderId="15" xfId="0" applyNumberFormat="1" applyBorder="1" applyAlignment="1">
      <alignment wrapText="1"/>
    </xf>
    <xf numFmtId="49" fontId="0" fillId="0" borderId="0" xfId="0" applyNumberFormat="1" applyAlignment="1">
      <alignment wrapText="1"/>
    </xf>
    <xf numFmtId="0" fontId="0" fillId="0" borderId="12" xfId="0" applyBorder="1" applyAlignment="1">
      <alignment vertical="top" wrapText="1"/>
    </xf>
    <xf numFmtId="0" fontId="0" fillId="0" borderId="14" xfId="0" applyBorder="1" applyAlignment="1">
      <alignment wrapText="1"/>
    </xf>
    <xf numFmtId="0" fontId="12" fillId="5" borderId="0" xfId="3" applyFont="1" applyFill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2" fontId="13" fillId="0" borderId="0" xfId="3" applyNumberFormat="1" applyFont="1" applyFill="1" applyBorder="1" applyAlignment="1">
      <alignment vertical="center"/>
    </xf>
    <xf numFmtId="0" fontId="11" fillId="5" borderId="17" xfId="3" applyFont="1" applyFill="1" applyBorder="1" applyAlignment="1">
      <alignment vertical="center"/>
    </xf>
    <xf numFmtId="0" fontId="11" fillId="5" borderId="18" xfId="3" applyFont="1" applyFill="1" applyBorder="1" applyAlignment="1">
      <alignment vertical="center"/>
    </xf>
    <xf numFmtId="0" fontId="11" fillId="5" borderId="19" xfId="3" applyFont="1" applyFill="1" applyBorder="1" applyAlignment="1">
      <alignment vertical="center"/>
    </xf>
    <xf numFmtId="0" fontId="12" fillId="5" borderId="20" xfId="3" applyFont="1" applyFill="1" applyBorder="1" applyAlignment="1">
      <alignment vertical="center"/>
    </xf>
    <xf numFmtId="0" fontId="12" fillId="5" borderId="21" xfId="3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4" fontId="0" fillId="0" borderId="4" xfId="0" applyNumberFormat="1" applyBorder="1"/>
    <xf numFmtId="0" fontId="0" fillId="0" borderId="8" xfId="0" applyBorder="1"/>
    <xf numFmtId="0" fontId="0" fillId="0" borderId="16" xfId="0" applyBorder="1"/>
    <xf numFmtId="10" fontId="0" fillId="0" borderId="7" xfId="0" applyNumberFormat="1" applyBorder="1"/>
    <xf numFmtId="10" fontId="14" fillId="0" borderId="7" xfId="0" applyNumberFormat="1" applyFont="1" applyBorder="1"/>
    <xf numFmtId="44" fontId="14" fillId="0" borderId="4" xfId="0" applyNumberFormat="1" applyFont="1" applyBorder="1"/>
    <xf numFmtId="44" fontId="0" fillId="0" borderId="15" xfId="0" applyNumberFormat="1" applyBorder="1"/>
    <xf numFmtId="9" fontId="0" fillId="0" borderId="7" xfId="2" applyFont="1" applyBorder="1"/>
    <xf numFmtId="9" fontId="0" fillId="0" borderId="10" xfId="2" applyFont="1" applyBorder="1"/>
    <xf numFmtId="2" fontId="4" fillId="3" borderId="8" xfId="4" applyNumberFormat="1" applyFont="1" applyFill="1" applyBorder="1" applyAlignment="1">
      <alignment horizontal="center" vertical="center"/>
    </xf>
    <xf numFmtId="2" fontId="4" fillId="3" borderId="9" xfId="4" applyNumberFormat="1" applyFont="1" applyFill="1" applyBorder="1" applyAlignment="1">
      <alignment horizontal="center" vertical="center"/>
    </xf>
    <xf numFmtId="0" fontId="16" fillId="3" borderId="9" xfId="4" applyFont="1" applyFill="1" applyBorder="1" applyAlignment="1">
      <alignment horizontal="center" vertical="center" wrapText="1"/>
    </xf>
    <xf numFmtId="164" fontId="1" fillId="3" borderId="9" xfId="5" applyFont="1" applyFill="1" applyBorder="1" applyAlignment="1">
      <alignment horizontal="center" vertical="center" wrapText="1"/>
    </xf>
    <xf numFmtId="2" fontId="4" fillId="3" borderId="0" xfId="4" applyNumberFormat="1" applyFont="1" applyFill="1" applyAlignment="1">
      <alignment horizontal="center" vertical="center"/>
    </xf>
    <xf numFmtId="2" fontId="4" fillId="3" borderId="26" xfId="4" applyNumberFormat="1" applyFont="1" applyFill="1" applyBorder="1" applyAlignment="1">
      <alignment horizontal="center" vertical="center"/>
    </xf>
    <xf numFmtId="14" fontId="4" fillId="3" borderId="0" xfId="4" applyNumberFormat="1" applyFont="1" applyFill="1" applyBorder="1" applyAlignment="1">
      <alignment horizontal="center" vertical="center"/>
    </xf>
    <xf numFmtId="2" fontId="4" fillId="3" borderId="0" xfId="4" applyNumberFormat="1" applyFont="1" applyFill="1" applyBorder="1" applyAlignment="1">
      <alignment horizontal="center" vertical="center"/>
    </xf>
    <xf numFmtId="4" fontId="1" fillId="3" borderId="0" xfId="4" applyNumberFormat="1" applyFont="1" applyFill="1" applyBorder="1" applyAlignment="1">
      <alignment horizontal="center" vertical="center" wrapText="1"/>
    </xf>
    <xf numFmtId="14" fontId="16" fillId="3" borderId="0" xfId="4" applyNumberFormat="1" applyFont="1" applyFill="1" applyBorder="1" applyAlignment="1">
      <alignment horizontal="center" vertical="center" wrapText="1"/>
    </xf>
    <xf numFmtId="0" fontId="16" fillId="3" borderId="0" xfId="4" applyFont="1" applyFill="1" applyBorder="1" applyAlignment="1">
      <alignment horizontal="center" vertical="center" wrapText="1"/>
    </xf>
    <xf numFmtId="0" fontId="17" fillId="3" borderId="0" xfId="5" applyNumberFormat="1" applyFont="1" applyFill="1" applyBorder="1" applyAlignment="1">
      <alignment horizontal="center" vertical="center" wrapText="1"/>
    </xf>
    <xf numFmtId="10" fontId="17" fillId="3" borderId="0" xfId="5" applyNumberFormat="1" applyFont="1" applyFill="1" applyBorder="1" applyAlignment="1">
      <alignment horizontal="left" vertical="center" wrapText="1"/>
    </xf>
    <xf numFmtId="14" fontId="17" fillId="3" borderId="0" xfId="5" applyNumberFormat="1" applyFont="1" applyFill="1" applyBorder="1" applyAlignment="1">
      <alignment horizontal="center" vertical="center" wrapText="1"/>
    </xf>
    <xf numFmtId="2" fontId="4" fillId="6" borderId="0" xfId="6" applyNumberFormat="1" applyFont="1" applyFill="1" applyBorder="1" applyAlignment="1">
      <alignment horizontal="center" vertical="center"/>
    </xf>
    <xf numFmtId="1" fontId="4" fillId="3" borderId="3" xfId="4" applyNumberFormat="1" applyFont="1" applyFill="1" applyBorder="1" applyAlignment="1">
      <alignment horizontal="center" vertical="center"/>
    </xf>
    <xf numFmtId="2" fontId="4" fillId="3" borderId="3" xfId="4" applyNumberFormat="1" applyFont="1" applyFill="1" applyBorder="1" applyAlignment="1">
      <alignment horizontal="center" vertical="center"/>
    </xf>
    <xf numFmtId="2" fontId="4" fillId="3" borderId="3" xfId="4" applyNumberFormat="1" applyFont="1" applyFill="1" applyBorder="1" applyAlignment="1">
      <alignment horizontal="center" vertical="center" wrapText="1"/>
    </xf>
    <xf numFmtId="44" fontId="4" fillId="3" borderId="3" xfId="7" applyFont="1" applyFill="1" applyBorder="1" applyAlignment="1">
      <alignment horizontal="center" vertical="center"/>
    </xf>
    <xf numFmtId="14" fontId="4" fillId="3" borderId="3" xfId="4" applyNumberFormat="1" applyFont="1" applyFill="1" applyBorder="1" applyAlignment="1">
      <alignment horizontal="center" vertical="center"/>
    </xf>
    <xf numFmtId="165" fontId="4" fillId="3" borderId="3" xfId="4" applyNumberFormat="1" applyFont="1" applyFill="1" applyBorder="1" applyAlignment="1">
      <alignment horizontal="center" vertical="center"/>
    </xf>
    <xf numFmtId="2" fontId="4" fillId="3" borderId="26" xfId="4" applyNumberFormat="1" applyFont="1" applyFill="1" applyBorder="1" applyAlignment="1">
      <alignment horizontal="center" vertical="center" wrapText="1"/>
    </xf>
    <xf numFmtId="14" fontId="19" fillId="3" borderId="0" xfId="7" applyNumberFormat="1" applyFont="1" applyFill="1" applyBorder="1" applyAlignment="1">
      <alignment horizontal="center" vertical="center"/>
    </xf>
    <xf numFmtId="2" fontId="21" fillId="3" borderId="3" xfId="4" applyNumberFormat="1" applyFont="1" applyFill="1" applyBorder="1" applyAlignment="1">
      <alignment vertical="center"/>
    </xf>
    <xf numFmtId="2" fontId="20" fillId="3" borderId="3" xfId="8" applyNumberFormat="1" applyFill="1" applyBorder="1" applyAlignment="1">
      <alignment horizontal="center" vertical="center" wrapText="1"/>
    </xf>
    <xf numFmtId="0" fontId="16" fillId="3" borderId="8" xfId="3" applyFont="1" applyFill="1" applyBorder="1" applyAlignment="1">
      <alignment vertical="center"/>
    </xf>
    <xf numFmtId="0" fontId="16" fillId="3" borderId="9" xfId="3" applyFont="1" applyFill="1" applyBorder="1" applyAlignment="1">
      <alignment vertical="center"/>
    </xf>
    <xf numFmtId="0" fontId="16" fillId="3" borderId="10" xfId="3" applyFont="1" applyFill="1" applyBorder="1" applyAlignment="1">
      <alignment vertical="center"/>
    </xf>
    <xf numFmtId="0" fontId="22" fillId="0" borderId="0" xfId="9" applyFont="1"/>
    <xf numFmtId="0" fontId="2" fillId="0" borderId="0" xfId="9"/>
    <xf numFmtId="0" fontId="16" fillId="3" borderId="26" xfId="3" applyFont="1" applyFill="1" applyBorder="1" applyAlignment="1">
      <alignment vertical="center"/>
    </xf>
    <xf numFmtId="0" fontId="16" fillId="3" borderId="0" xfId="3" applyFont="1" applyFill="1" applyBorder="1" applyAlignment="1">
      <alignment vertical="center"/>
    </xf>
    <xf numFmtId="1" fontId="4" fillId="3" borderId="0" xfId="3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2" fontId="4" fillId="3" borderId="0" xfId="3" applyNumberFormat="1" applyFont="1" applyFill="1" applyBorder="1" applyAlignment="1">
      <alignment horizontal="center"/>
    </xf>
    <xf numFmtId="4" fontId="4" fillId="3" borderId="0" xfId="3" applyNumberFormat="1" applyFont="1" applyFill="1" applyBorder="1" applyAlignment="1">
      <alignment horizontal="center"/>
    </xf>
    <xf numFmtId="4" fontId="4" fillId="3" borderId="14" xfId="3" applyNumberFormat="1" applyFont="1" applyFill="1" applyBorder="1" applyAlignment="1">
      <alignment horizontal="center"/>
    </xf>
    <xf numFmtId="0" fontId="16" fillId="3" borderId="16" xfId="3" applyFont="1" applyFill="1" applyBorder="1" applyAlignment="1">
      <alignment vertical="center"/>
    </xf>
    <xf numFmtId="0" fontId="16" fillId="3" borderId="12" xfId="3" applyFont="1" applyFill="1" applyBorder="1" applyAlignment="1">
      <alignment vertical="center"/>
    </xf>
    <xf numFmtId="1" fontId="4" fillId="3" borderId="12" xfId="3" applyNumberFormat="1" applyFont="1" applyFill="1" applyBorder="1" applyAlignment="1">
      <alignment horizontal="center"/>
    </xf>
    <xf numFmtId="0" fontId="4" fillId="3" borderId="12" xfId="3" applyFont="1" applyFill="1" applyBorder="1" applyAlignment="1">
      <alignment horizontal="left"/>
    </xf>
    <xf numFmtId="2" fontId="4" fillId="3" borderId="12" xfId="3" applyNumberFormat="1" applyFont="1" applyFill="1" applyBorder="1" applyAlignment="1">
      <alignment horizontal="center"/>
    </xf>
    <xf numFmtId="4" fontId="4" fillId="3" borderId="12" xfId="3" applyNumberFormat="1" applyFont="1" applyFill="1" applyBorder="1" applyAlignment="1">
      <alignment horizontal="center"/>
    </xf>
    <xf numFmtId="4" fontId="16" fillId="3" borderId="15" xfId="3" applyNumberFormat="1" applyFont="1" applyFill="1" applyBorder="1" applyAlignment="1">
      <alignment horizontal="right" vertical="center"/>
    </xf>
    <xf numFmtId="0" fontId="24" fillId="3" borderId="7" xfId="9" applyFont="1" applyFill="1" applyBorder="1" applyAlignment="1">
      <alignment horizontal="center" vertical="center" wrapText="1"/>
    </xf>
    <xf numFmtId="17" fontId="24" fillId="3" borderId="7" xfId="9" applyNumberFormat="1" applyFont="1" applyFill="1" applyBorder="1" applyAlignment="1">
      <alignment horizontal="center" vertical="center" wrapText="1"/>
    </xf>
    <xf numFmtId="0" fontId="24" fillId="3" borderId="3" xfId="9" applyFont="1" applyFill="1" applyBorder="1" applyAlignment="1">
      <alignment horizontal="center" vertical="center" wrapText="1"/>
    </xf>
    <xf numFmtId="1" fontId="22" fillId="3" borderId="26" xfId="9" applyNumberFormat="1" applyFont="1" applyFill="1" applyBorder="1" applyAlignment="1">
      <alignment vertical="top"/>
    </xf>
    <xf numFmtId="164" fontId="22" fillId="0" borderId="0" xfId="9" applyNumberFormat="1" applyFont="1"/>
    <xf numFmtId="1" fontId="22" fillId="3" borderId="26" xfId="9" applyNumberFormat="1" applyFont="1" applyFill="1" applyBorder="1" applyAlignment="1"/>
    <xf numFmtId="1" fontId="22" fillId="3" borderId="1" xfId="9" applyNumberFormat="1" applyFont="1" applyFill="1" applyBorder="1" applyAlignment="1">
      <alignment horizontal="center"/>
    </xf>
    <xf numFmtId="1" fontId="22" fillId="3" borderId="2" xfId="9" applyNumberFormat="1" applyFont="1" applyFill="1" applyBorder="1" applyAlignment="1">
      <alignment horizontal="center"/>
    </xf>
    <xf numFmtId="1" fontId="22" fillId="3" borderId="13" xfId="9" applyNumberFormat="1" applyFont="1" applyFill="1" applyBorder="1" applyAlignment="1">
      <alignment horizontal="center"/>
    </xf>
    <xf numFmtId="1" fontId="22" fillId="3" borderId="3" xfId="9" applyNumberFormat="1" applyFont="1" applyFill="1" applyBorder="1" applyAlignment="1">
      <alignment horizontal="center"/>
    </xf>
    <xf numFmtId="0" fontId="22" fillId="3" borderId="3" xfId="9" applyFont="1" applyFill="1" applyBorder="1" applyAlignment="1">
      <alignment horizontal="center"/>
    </xf>
    <xf numFmtId="2" fontId="22" fillId="3" borderId="3" xfId="9" applyNumberFormat="1" applyFont="1" applyFill="1" applyBorder="1" applyAlignment="1">
      <alignment horizontal="center"/>
    </xf>
    <xf numFmtId="166" fontId="22" fillId="3" borderId="3" xfId="9" applyNumberFormat="1" applyFont="1" applyFill="1" applyBorder="1" applyAlignment="1"/>
    <xf numFmtId="0" fontId="22" fillId="3" borderId="3" xfId="9" applyFont="1" applyFill="1" applyBorder="1" applyAlignment="1"/>
    <xf numFmtId="1" fontId="22" fillId="3" borderId="8" xfId="9" applyNumberFormat="1" applyFont="1" applyFill="1" applyBorder="1" applyAlignment="1">
      <alignment horizontal="center" vertical="center" wrapText="1"/>
    </xf>
    <xf numFmtId="49" fontId="0" fillId="3" borderId="8" xfId="9" applyNumberFormat="1" applyFont="1" applyFill="1" applyBorder="1" applyAlignment="1">
      <alignment horizontal="center" vertical="top" wrapText="1"/>
    </xf>
    <xf numFmtId="4" fontId="2" fillId="3" borderId="3" xfId="9" applyNumberFormat="1" applyFill="1" applyBorder="1" applyAlignment="1">
      <alignment horizontal="right" vertical="top" wrapText="1"/>
    </xf>
    <xf numFmtId="166" fontId="2" fillId="3" borderId="7" xfId="9" applyNumberFormat="1" applyFill="1" applyBorder="1" applyAlignment="1">
      <alignment horizontal="right" vertical="top" wrapText="1"/>
    </xf>
    <xf numFmtId="0" fontId="0" fillId="0" borderId="0" xfId="9" applyFont="1"/>
    <xf numFmtId="4" fontId="2" fillId="3" borderId="8" xfId="9" applyNumberFormat="1" applyFill="1" applyBorder="1" applyAlignment="1">
      <alignment horizontal="right" vertical="top" wrapText="1"/>
    </xf>
    <xf numFmtId="1" fontId="22" fillId="3" borderId="8" xfId="9" applyNumberFormat="1" applyFont="1" applyFill="1" applyBorder="1" applyAlignment="1">
      <alignment horizontal="center"/>
    </xf>
    <xf numFmtId="0" fontId="22" fillId="3" borderId="8" xfId="9" applyFont="1" applyFill="1" applyBorder="1" applyAlignment="1">
      <alignment horizontal="center"/>
    </xf>
    <xf numFmtId="166" fontId="3" fillId="3" borderId="7" xfId="9" applyNumberFormat="1" applyFont="1" applyFill="1" applyBorder="1" applyAlignment="1">
      <alignment horizontal="right" vertical="top" wrapText="1"/>
    </xf>
    <xf numFmtId="0" fontId="25" fillId="0" borderId="0" xfId="9" applyFont="1"/>
    <xf numFmtId="0" fontId="22" fillId="3" borderId="1" xfId="9" applyFont="1" applyFill="1" applyBorder="1" applyAlignment="1">
      <alignment horizontal="right"/>
    </xf>
    <xf numFmtId="0" fontId="22" fillId="3" borderId="2" xfId="9" applyFont="1" applyFill="1" applyBorder="1" applyAlignment="1">
      <alignment horizontal="right"/>
    </xf>
    <xf numFmtId="166" fontId="3" fillId="3" borderId="10" xfId="9" applyNumberFormat="1" applyFont="1" applyFill="1" applyBorder="1" applyAlignment="1">
      <alignment horizontal="right" vertical="top" wrapText="1"/>
    </xf>
    <xf numFmtId="0" fontId="22" fillId="3" borderId="2" xfId="9" applyFont="1" applyFill="1" applyBorder="1" applyAlignment="1">
      <alignment horizontal="center"/>
    </xf>
    <xf numFmtId="166" fontId="22" fillId="3" borderId="2" xfId="9" applyNumberFormat="1" applyFont="1" applyFill="1" applyBorder="1" applyAlignment="1"/>
    <xf numFmtId="0" fontId="22" fillId="0" borderId="3" xfId="9" applyFont="1" applyBorder="1"/>
    <xf numFmtId="0" fontId="22" fillId="0" borderId="3" xfId="9" applyFont="1" applyBorder="1" applyAlignment="1">
      <alignment horizontal="center"/>
    </xf>
    <xf numFmtId="2" fontId="22" fillId="0" borderId="3" xfId="9" applyNumberFormat="1" applyFont="1" applyBorder="1"/>
    <xf numFmtId="44" fontId="22" fillId="0" borderId="3" xfId="7" applyFont="1" applyBorder="1"/>
    <xf numFmtId="166" fontId="2" fillId="3" borderId="7" xfId="9" applyNumberFormat="1" applyFont="1" applyFill="1" applyBorder="1" applyAlignment="1">
      <alignment horizontal="right" vertical="top" wrapText="1"/>
    </xf>
    <xf numFmtId="0" fontId="22" fillId="3" borderId="9" xfId="9" applyFont="1" applyFill="1" applyBorder="1" applyAlignment="1">
      <alignment horizontal="center"/>
    </xf>
    <xf numFmtId="2" fontId="22" fillId="3" borderId="2" xfId="9" applyNumberFormat="1" applyFont="1" applyFill="1" applyBorder="1" applyAlignment="1">
      <alignment horizontal="center"/>
    </xf>
    <xf numFmtId="166" fontId="2" fillId="3" borderId="10" xfId="9" applyNumberFormat="1" applyFill="1" applyBorder="1" applyAlignment="1">
      <alignment horizontal="right" vertical="top" wrapText="1"/>
    </xf>
    <xf numFmtId="166" fontId="24" fillId="3" borderId="3" xfId="9" applyNumberFormat="1" applyFont="1" applyFill="1" applyBorder="1" applyAlignment="1">
      <alignment vertical="top" wrapText="1"/>
    </xf>
    <xf numFmtId="164" fontId="22" fillId="3" borderId="7" xfId="9" applyNumberFormat="1" applyFont="1" applyFill="1" applyBorder="1" applyAlignment="1"/>
    <xf numFmtId="164" fontId="22" fillId="3" borderId="11" xfId="9" applyNumberFormat="1" applyFont="1" applyFill="1" applyBorder="1" applyAlignment="1"/>
    <xf numFmtId="167" fontId="24" fillId="3" borderId="3" xfId="10" applyFont="1" applyFill="1" applyBorder="1" applyAlignment="1"/>
    <xf numFmtId="0" fontId="0" fillId="0" borderId="3" xfId="9" applyFont="1" applyBorder="1"/>
    <xf numFmtId="0" fontId="22" fillId="3" borderId="26" xfId="9" applyFont="1" applyFill="1" applyBorder="1" applyAlignment="1">
      <alignment horizontal="right"/>
    </xf>
    <xf numFmtId="0" fontId="22" fillId="3" borderId="0" xfId="9" applyFont="1" applyFill="1" applyBorder="1" applyAlignment="1">
      <alignment horizontal="right"/>
    </xf>
    <xf numFmtId="0" fontId="22" fillId="3" borderId="14" xfId="9" applyFont="1" applyFill="1" applyBorder="1" applyAlignment="1">
      <alignment horizontal="right"/>
    </xf>
    <xf numFmtId="44" fontId="0" fillId="0" borderId="3" xfId="1" applyFont="1" applyBorder="1"/>
    <xf numFmtId="43" fontId="22" fillId="0" borderId="0" xfId="9" applyNumberFormat="1" applyFont="1"/>
    <xf numFmtId="10" fontId="14" fillId="0" borderId="8" xfId="0" applyNumberFormat="1" applyFont="1" applyBorder="1"/>
    <xf numFmtId="44" fontId="14" fillId="0" borderId="16" xfId="0" applyNumberFormat="1" applyFont="1" applyBorder="1"/>
    <xf numFmtId="9" fontId="0" fillId="4" borderId="3" xfId="0" applyNumberFormat="1" applyFill="1" applyBorder="1"/>
    <xf numFmtId="9" fontId="26" fillId="4" borderId="3" xfId="2" applyFont="1" applyFill="1" applyBorder="1" applyAlignment="1">
      <alignment horizontal="right"/>
    </xf>
    <xf numFmtId="44" fontId="26" fillId="4" borderId="3" xfId="0" applyNumberFormat="1" applyFont="1" applyFill="1" applyBorder="1" applyAlignment="1">
      <alignment horizontal="left"/>
    </xf>
    <xf numFmtId="9" fontId="26" fillId="4" borderId="3" xfId="0" applyNumberFormat="1" applyFont="1" applyFill="1" applyBorder="1" applyAlignment="1">
      <alignment horizontal="right"/>
    </xf>
    <xf numFmtId="0" fontId="5" fillId="3" borderId="3" xfId="3" applyFont="1" applyFill="1" applyBorder="1" applyAlignment="1">
      <alignment horizontal="center" vertical="center"/>
    </xf>
    <xf numFmtId="4" fontId="6" fillId="0" borderId="1" xfId="0" applyNumberFormat="1" applyFont="1" applyBorder="1" applyAlignment="1">
      <alignment horizontal="left" vertical="center"/>
    </xf>
    <xf numFmtId="4" fontId="6" fillId="0" borderId="13" xfId="0" applyNumberFormat="1" applyFont="1" applyBorder="1" applyAlignment="1">
      <alignment horizontal="left" vertical="center"/>
    </xf>
    <xf numFmtId="0" fontId="5" fillId="3" borderId="8" xfId="3" applyFont="1" applyFill="1" applyBorder="1" applyAlignment="1">
      <alignment horizontal="center" vertical="center" wrapText="1"/>
    </xf>
    <xf numFmtId="0" fontId="5" fillId="3" borderId="9" xfId="3" applyFont="1" applyFill="1" applyBorder="1" applyAlignment="1">
      <alignment horizontal="center" vertical="center" wrapText="1"/>
    </xf>
    <xf numFmtId="0" fontId="5" fillId="3" borderId="10" xfId="3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/>
    </xf>
    <xf numFmtId="0" fontId="5" fillId="3" borderId="7" xfId="3" applyFont="1" applyFill="1" applyBorder="1" applyAlignment="1">
      <alignment horizontal="center" vertical="center"/>
    </xf>
    <xf numFmtId="0" fontId="5" fillId="3" borderId="11" xfId="3" applyFont="1" applyFill="1" applyBorder="1" applyAlignment="1">
      <alignment horizontal="center" vertical="center"/>
    </xf>
    <xf numFmtId="0" fontId="5" fillId="3" borderId="4" xfId="3" applyFont="1" applyFill="1" applyBorder="1" applyAlignment="1">
      <alignment horizontal="center" vertical="center"/>
    </xf>
    <xf numFmtId="0" fontId="22" fillId="3" borderId="26" xfId="9" applyFont="1" applyFill="1" applyBorder="1" applyAlignment="1">
      <alignment horizontal="right"/>
    </xf>
    <xf numFmtId="0" fontId="22" fillId="3" borderId="0" xfId="9" applyFont="1" applyFill="1" applyBorder="1" applyAlignment="1">
      <alignment horizontal="right"/>
    </xf>
    <xf numFmtId="0" fontId="22" fillId="3" borderId="14" xfId="9" applyFont="1" applyFill="1" applyBorder="1" applyAlignment="1">
      <alignment horizontal="right"/>
    </xf>
    <xf numFmtId="0" fontId="24" fillId="3" borderId="1" xfId="9" applyFont="1" applyFill="1" applyBorder="1" applyAlignment="1">
      <alignment horizontal="right"/>
    </xf>
    <xf numFmtId="0" fontId="24" fillId="3" borderId="2" xfId="9" applyFont="1" applyFill="1" applyBorder="1" applyAlignment="1">
      <alignment horizontal="right"/>
    </xf>
    <xf numFmtId="0" fontId="22" fillId="0" borderId="12" xfId="9" applyFont="1" applyBorder="1" applyAlignment="1">
      <alignment horizontal="right"/>
    </xf>
    <xf numFmtId="0" fontId="22" fillId="0" borderId="15" xfId="9" applyFont="1" applyBorder="1" applyAlignment="1">
      <alignment horizontal="right"/>
    </xf>
    <xf numFmtId="2" fontId="22" fillId="0" borderId="3" xfId="9" applyNumberFormat="1" applyFont="1" applyBorder="1" applyAlignment="1">
      <alignment horizontal="left"/>
    </xf>
    <xf numFmtId="0" fontId="22" fillId="0" borderId="3" xfId="9" applyFont="1" applyBorder="1" applyAlignment="1">
      <alignment horizontal="left"/>
    </xf>
    <xf numFmtId="0" fontId="22" fillId="3" borderId="1" xfId="9" applyFont="1" applyFill="1" applyBorder="1" applyAlignment="1">
      <alignment horizontal="left"/>
    </xf>
    <xf numFmtId="0" fontId="22" fillId="3" borderId="2" xfId="9" applyFont="1" applyFill="1" applyBorder="1" applyAlignment="1">
      <alignment horizontal="left"/>
    </xf>
    <xf numFmtId="0" fontId="22" fillId="3" borderId="1" xfId="9" applyFont="1" applyFill="1" applyBorder="1" applyAlignment="1">
      <alignment horizontal="right"/>
    </xf>
    <xf numFmtId="0" fontId="22" fillId="3" borderId="2" xfId="9" applyFont="1" applyFill="1" applyBorder="1" applyAlignment="1">
      <alignment horizontal="right"/>
    </xf>
    <xf numFmtId="0" fontId="22" fillId="3" borderId="13" xfId="9" applyFont="1" applyFill="1" applyBorder="1" applyAlignment="1">
      <alignment horizontal="right"/>
    </xf>
    <xf numFmtId="1" fontId="22" fillId="3" borderId="1" xfId="9" applyNumberFormat="1" applyFont="1" applyFill="1" applyBorder="1" applyAlignment="1">
      <alignment horizontal="center"/>
    </xf>
    <xf numFmtId="1" fontId="22" fillId="3" borderId="2" xfId="9" applyNumberFormat="1" applyFont="1" applyFill="1" applyBorder="1" applyAlignment="1">
      <alignment horizontal="center"/>
    </xf>
    <xf numFmtId="1" fontId="22" fillId="3" borderId="13" xfId="9" applyNumberFormat="1" applyFont="1" applyFill="1" applyBorder="1" applyAlignment="1">
      <alignment horizontal="center"/>
    </xf>
    <xf numFmtId="0" fontId="24" fillId="3" borderId="1" xfId="9" applyFont="1" applyFill="1" applyBorder="1" applyAlignment="1">
      <alignment horizontal="center"/>
    </xf>
    <xf numFmtId="0" fontId="24" fillId="3" borderId="2" xfId="9" applyFont="1" applyFill="1" applyBorder="1" applyAlignment="1">
      <alignment horizontal="center"/>
    </xf>
    <xf numFmtId="0" fontId="24" fillId="3" borderId="13" xfId="9" applyFont="1" applyFill="1" applyBorder="1" applyAlignment="1">
      <alignment horizontal="center"/>
    </xf>
    <xf numFmtId="0" fontId="22" fillId="3" borderId="8" xfId="9" applyFont="1" applyFill="1" applyBorder="1" applyAlignment="1">
      <alignment horizontal="right"/>
    </xf>
    <xf numFmtId="0" fontId="22" fillId="3" borderId="9" xfId="9" applyFont="1" applyFill="1" applyBorder="1" applyAlignment="1">
      <alignment horizontal="right"/>
    </xf>
    <xf numFmtId="0" fontId="22" fillId="3" borderId="10" xfId="9" applyFont="1" applyFill="1" applyBorder="1" applyAlignment="1">
      <alignment horizontal="right"/>
    </xf>
    <xf numFmtId="49" fontId="0" fillId="3" borderId="1" xfId="9" applyNumberFormat="1" applyFont="1" applyFill="1" applyBorder="1" applyAlignment="1">
      <alignment horizontal="left" vertical="top" wrapText="1"/>
    </xf>
    <xf numFmtId="49" fontId="2" fillId="3" borderId="2" xfId="9" applyNumberFormat="1" applyFill="1" applyBorder="1" applyAlignment="1">
      <alignment horizontal="left" vertical="top" wrapText="1"/>
    </xf>
    <xf numFmtId="49" fontId="2" fillId="3" borderId="13" xfId="9" applyNumberFormat="1" applyFill="1" applyBorder="1" applyAlignment="1">
      <alignment horizontal="left" vertical="top" wrapText="1"/>
    </xf>
    <xf numFmtId="0" fontId="22" fillId="3" borderId="3" xfId="9" applyFont="1" applyFill="1" applyBorder="1" applyAlignment="1">
      <alignment horizontal="center"/>
    </xf>
    <xf numFmtId="0" fontId="23" fillId="3" borderId="8" xfId="9" applyFont="1" applyFill="1" applyBorder="1" applyAlignment="1">
      <alignment horizontal="center" vertical="center" wrapText="1"/>
    </xf>
    <xf numFmtId="0" fontId="23" fillId="3" borderId="9" xfId="9" applyFont="1" applyFill="1" applyBorder="1" applyAlignment="1">
      <alignment horizontal="center" vertical="center" wrapText="1"/>
    </xf>
    <xf numFmtId="0" fontId="23" fillId="3" borderId="10" xfId="9" applyFont="1" applyFill="1" applyBorder="1" applyAlignment="1">
      <alignment horizontal="center" vertical="center" wrapText="1"/>
    </xf>
    <xf numFmtId="0" fontId="23" fillId="3" borderId="26" xfId="9" applyFont="1" applyFill="1" applyBorder="1" applyAlignment="1">
      <alignment horizontal="center" vertical="center" wrapText="1"/>
    </xf>
    <xf numFmtId="0" fontId="23" fillId="3" borderId="0" xfId="9" applyFont="1" applyFill="1" applyBorder="1" applyAlignment="1">
      <alignment horizontal="center" vertical="center" wrapText="1"/>
    </xf>
    <xf numFmtId="0" fontId="23" fillId="3" borderId="14" xfId="9" applyFont="1" applyFill="1" applyBorder="1" applyAlignment="1">
      <alignment horizontal="center" vertical="center" wrapText="1"/>
    </xf>
    <xf numFmtId="0" fontId="23" fillId="3" borderId="16" xfId="9" applyFont="1" applyFill="1" applyBorder="1" applyAlignment="1">
      <alignment horizontal="center" vertical="center" wrapText="1"/>
    </xf>
    <xf numFmtId="0" fontId="23" fillId="3" borderId="12" xfId="9" applyFont="1" applyFill="1" applyBorder="1" applyAlignment="1">
      <alignment horizontal="center" vertical="center" wrapText="1"/>
    </xf>
    <xf numFmtId="0" fontId="23" fillId="3" borderId="15" xfId="9" applyFont="1" applyFill="1" applyBorder="1" applyAlignment="1">
      <alignment horizontal="center" vertical="center" wrapText="1"/>
    </xf>
    <xf numFmtId="0" fontId="22" fillId="3" borderId="0" xfId="9" applyFont="1" applyFill="1" applyBorder="1" applyAlignment="1">
      <alignment horizontal="left" vertical="top" wrapText="1"/>
    </xf>
    <xf numFmtId="0" fontId="22" fillId="3" borderId="14" xfId="9" applyFont="1" applyFill="1" applyBorder="1" applyAlignment="1">
      <alignment horizontal="left" vertical="top" wrapText="1"/>
    </xf>
    <xf numFmtId="0" fontId="22" fillId="3" borderId="0" xfId="9" applyFont="1" applyFill="1" applyBorder="1" applyAlignment="1">
      <alignment horizontal="left" vertical="top"/>
    </xf>
    <xf numFmtId="0" fontId="22" fillId="3" borderId="14" xfId="9" applyFont="1" applyFill="1" applyBorder="1" applyAlignment="1">
      <alignment horizontal="left" vertical="top"/>
    </xf>
    <xf numFmtId="0" fontId="22" fillId="3" borderId="13" xfId="9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2" fontId="13" fillId="5" borderId="22" xfId="3" applyNumberFormat="1" applyFont="1" applyFill="1" applyBorder="1" applyAlignment="1">
      <alignment horizontal="left" vertical="center"/>
    </xf>
    <xf numFmtId="2" fontId="13" fillId="5" borderId="12" xfId="3" applyNumberFormat="1" applyFont="1" applyFill="1" applyBorder="1" applyAlignment="1">
      <alignment horizontal="left" vertical="center"/>
    </xf>
    <xf numFmtId="2" fontId="13" fillId="5" borderId="23" xfId="3" applyNumberFormat="1" applyFont="1" applyFill="1" applyBorder="1" applyAlignment="1">
      <alignment horizontal="left" vertical="center"/>
    </xf>
    <xf numFmtId="2" fontId="13" fillId="5" borderId="24" xfId="3" applyNumberFormat="1" applyFont="1" applyFill="1" applyBorder="1" applyAlignment="1">
      <alignment horizontal="left" vertical="center"/>
    </xf>
    <xf numFmtId="2" fontId="13" fillId="5" borderId="9" xfId="3" applyNumberFormat="1" applyFont="1" applyFill="1" applyBorder="1" applyAlignment="1">
      <alignment horizontal="left" vertical="center"/>
    </xf>
    <xf numFmtId="2" fontId="13" fillId="5" borderId="25" xfId="3" applyNumberFormat="1" applyFont="1" applyFill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9" fillId="0" borderId="8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16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5" xfId="0" applyFont="1" applyBorder="1" applyAlignment="1">
      <alignment horizontal="right" vertical="center"/>
    </xf>
    <xf numFmtId="49" fontId="14" fillId="4" borderId="3" xfId="0" applyNumberFormat="1" applyFont="1" applyFill="1" applyBorder="1" applyAlignment="1">
      <alignment horizontal="left"/>
    </xf>
    <xf numFmtId="0" fontId="14" fillId="4" borderId="3" xfId="0" applyFont="1" applyFill="1" applyBorder="1" applyAlignment="1">
      <alignment horizontal="left"/>
    </xf>
    <xf numFmtId="2" fontId="16" fillId="9" borderId="7" xfId="6" applyNumberFormat="1" applyFont="1" applyFill="1" applyBorder="1" applyAlignment="1">
      <alignment horizontal="center" vertical="center"/>
    </xf>
    <xf numFmtId="2" fontId="16" fillId="9" borderId="4" xfId="6" applyNumberFormat="1" applyFont="1" applyFill="1" applyBorder="1" applyAlignment="1">
      <alignment horizontal="center" vertical="center"/>
    </xf>
    <xf numFmtId="14" fontId="16" fillId="9" borderId="3" xfId="5" applyNumberFormat="1" applyFont="1" applyFill="1" applyBorder="1" applyAlignment="1">
      <alignment horizontal="center" vertical="center" wrapText="1"/>
    </xf>
    <xf numFmtId="2" fontId="16" fillId="6" borderId="3" xfId="6" applyNumberFormat="1" applyFont="1" applyFill="1" applyBorder="1" applyAlignment="1">
      <alignment horizontal="center" vertical="center"/>
    </xf>
    <xf numFmtId="14" fontId="16" fillId="7" borderId="11" xfId="5" applyNumberFormat="1" applyFont="1" applyFill="1" applyBorder="1" applyAlignment="1">
      <alignment horizontal="center" vertical="center" wrapText="1"/>
    </xf>
    <xf numFmtId="2" fontId="16" fillId="8" borderId="3" xfId="6" applyNumberFormat="1" applyFont="1" applyFill="1" applyBorder="1" applyAlignment="1">
      <alignment horizontal="center" vertical="center"/>
    </xf>
    <xf numFmtId="2" fontId="16" fillId="8" borderId="7" xfId="6" applyNumberFormat="1" applyFont="1" applyFill="1" applyBorder="1" applyAlignment="1">
      <alignment horizontal="center" vertical="center"/>
    </xf>
    <xf numFmtId="2" fontId="16" fillId="8" borderId="4" xfId="6" applyNumberFormat="1" applyFont="1" applyFill="1" applyBorder="1" applyAlignment="1">
      <alignment horizontal="center" vertical="center"/>
    </xf>
    <xf numFmtId="2" fontId="16" fillId="8" borderId="3" xfId="5" applyNumberFormat="1" applyFont="1" applyFill="1" applyBorder="1" applyAlignment="1">
      <alignment horizontal="center" vertical="center" wrapText="1"/>
    </xf>
    <xf numFmtId="2" fontId="16" fillId="8" borderId="11" xfId="5" applyNumberFormat="1" applyFont="1" applyFill="1" applyBorder="1" applyAlignment="1">
      <alignment horizontal="center" vertical="center" wrapText="1"/>
    </xf>
    <xf numFmtId="2" fontId="16" fillId="9" borderId="11" xfId="6" applyNumberFormat="1" applyFont="1" applyFill="1" applyBorder="1" applyAlignment="1">
      <alignment horizontal="center" vertical="center"/>
    </xf>
    <xf numFmtId="2" fontId="16" fillId="6" borderId="9" xfId="6" applyNumberFormat="1" applyFont="1" applyFill="1" applyBorder="1" applyAlignment="1">
      <alignment horizontal="center" vertical="center" wrapText="1"/>
    </xf>
    <xf numFmtId="2" fontId="16" fillId="6" borderId="12" xfId="6" applyNumberFormat="1" applyFont="1" applyFill="1" applyBorder="1" applyAlignment="1">
      <alignment horizontal="center" vertical="center" wrapText="1"/>
    </xf>
    <xf numFmtId="2" fontId="16" fillId="6" borderId="3" xfId="6" applyNumberFormat="1" applyFont="1" applyFill="1" applyBorder="1" applyAlignment="1">
      <alignment horizontal="center" vertical="center" wrapText="1"/>
    </xf>
    <xf numFmtId="2" fontId="16" fillId="7" borderId="11" xfId="6" applyNumberFormat="1" applyFont="1" applyFill="1" applyBorder="1" applyAlignment="1">
      <alignment horizontal="center" vertical="center"/>
    </xf>
    <xf numFmtId="2" fontId="16" fillId="7" borderId="7" xfId="6" applyNumberFormat="1" applyFont="1" applyFill="1" applyBorder="1" applyAlignment="1">
      <alignment horizontal="center" vertical="center"/>
    </xf>
    <xf numFmtId="2" fontId="16" fillId="7" borderId="4" xfId="6" applyNumberFormat="1" applyFont="1" applyFill="1" applyBorder="1" applyAlignment="1">
      <alignment horizontal="center" vertical="center"/>
    </xf>
    <xf numFmtId="2" fontId="16" fillId="7" borderId="11" xfId="5" applyNumberFormat="1" applyFont="1" applyFill="1" applyBorder="1" applyAlignment="1">
      <alignment horizontal="center" vertical="center" wrapText="1"/>
    </xf>
    <xf numFmtId="0" fontId="16" fillId="3" borderId="0" xfId="4" applyFont="1" applyFill="1" applyBorder="1" applyAlignment="1">
      <alignment vertical="center" wrapText="1"/>
    </xf>
    <xf numFmtId="0" fontId="16" fillId="3" borderId="0" xfId="4" applyFont="1" applyFill="1" applyBorder="1" applyAlignment="1">
      <alignment horizontal="center" vertical="center" wrapText="1"/>
    </xf>
    <xf numFmtId="0" fontId="16" fillId="3" borderId="0" xfId="4" applyFont="1" applyFill="1" applyBorder="1" applyAlignment="1">
      <alignment horizontal="left" vertical="center" wrapText="1"/>
    </xf>
    <xf numFmtId="0" fontId="17" fillId="3" borderId="0" xfId="5" applyNumberFormat="1" applyFont="1" applyFill="1" applyBorder="1" applyAlignment="1">
      <alignment horizontal="center" vertical="center" wrapText="1"/>
    </xf>
  </cellXfs>
  <cellStyles count="11">
    <cellStyle name="Hiperlink" xfId="8" builtinId="8"/>
    <cellStyle name="Moeda" xfId="1" builtinId="4"/>
    <cellStyle name="Moeda 2" xfId="7"/>
    <cellStyle name="Moeda 2 2" xfId="10"/>
    <cellStyle name="Normal" xfId="0" builtinId="0"/>
    <cellStyle name="Normal 10" xfId="3"/>
    <cellStyle name="Normal 2" xfId="4"/>
    <cellStyle name="Normal 4 2 3" xfId="9"/>
    <cellStyle name="Normal_Replanilhamento T-1 - 18-02-08" xfId="6"/>
    <cellStyle name="Porcentagem" xfId="2" builtinId="5"/>
    <cellStyle name="Vírgula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676275</xdr:colOff>
      <xdr:row>0</xdr:row>
      <xdr:rowOff>123825</xdr:rowOff>
    </xdr:from>
    <xdr:to>
      <xdr:col>6</xdr:col>
      <xdr:colOff>498475</xdr:colOff>
      <xdr:row>2</xdr:row>
      <xdr:rowOff>190500</xdr:rowOff>
    </xdr:to>
    <xdr:pic>
      <xdr:nvPicPr>
        <xdr:cNvPr id="4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123825"/>
          <a:ext cx="8477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228600</xdr:colOff>
      <xdr:row>0</xdr:row>
      <xdr:rowOff>114300</xdr:rowOff>
    </xdr:from>
    <xdr:to>
      <xdr:col>10</xdr:col>
      <xdr:colOff>942975</xdr:colOff>
      <xdr:row>1</xdr:row>
      <xdr:rowOff>171450</xdr:rowOff>
    </xdr:to>
    <xdr:pic>
      <xdr:nvPicPr>
        <xdr:cNvPr id="3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114300"/>
          <a:ext cx="7143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89959</xdr:colOff>
      <xdr:row>0</xdr:row>
      <xdr:rowOff>57150</xdr:rowOff>
    </xdr:from>
    <xdr:to>
      <xdr:col>10</xdr:col>
      <xdr:colOff>685800</xdr:colOff>
      <xdr:row>3</xdr:row>
      <xdr:rowOff>148031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6459" y="57150"/>
          <a:ext cx="595841" cy="66238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169067</xdr:colOff>
      <xdr:row>0</xdr:row>
      <xdr:rowOff>69057</xdr:rowOff>
    </xdr:from>
    <xdr:to>
      <xdr:col>6</xdr:col>
      <xdr:colOff>966786</xdr:colOff>
      <xdr:row>2</xdr:row>
      <xdr:rowOff>183400</xdr:rowOff>
    </xdr:to>
    <xdr:pic>
      <xdr:nvPicPr>
        <xdr:cNvPr id="2" name="Picture 1" descr="jn_brasao_orig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4192" y="69057"/>
          <a:ext cx="797719" cy="1238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" name="Text Box 10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" name="Text Box 10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4" name="Text Box 10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5" name="Text Box 10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6" name="Text Box 10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7" name="Text Box 10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" name="Text Box 10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" name="Text Box 10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" name="Text Box 10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1" name="Text Box 11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2" name="Text Box 11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3" name="Text Box 11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4" name="Text Box 11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5" name="Text Box 11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6" name="Text Box 11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7" name="Text Box 11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8" name="Text Box 11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9" name="Text Box 11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0" name="Text Box 11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" name="Text Box 12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" name="Text Box 12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" name="Text Box 12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4" name="Text Box 12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" name="Text Box 12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" name="Text Box 12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7" name="Text Box 12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" name="Text Box 12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" name="Text Box 12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" name="Text Box 12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162205</xdr:rowOff>
    </xdr:to>
    <xdr:sp macro="" textlink="">
      <xdr:nvSpPr>
        <xdr:cNvPr id="31" name="Text Box 130"/>
        <xdr:cNvSpPr txBox="1">
          <a:spLocks noChangeArrowheads="1"/>
        </xdr:cNvSpPr>
      </xdr:nvSpPr>
      <xdr:spPr bwMode="auto">
        <a:xfrm>
          <a:off x="1504950" y="18669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32" name="Text Box 13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3" name="Text Box 13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4" name="Text Box 13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35" name="Text Box 13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" name="Text Box 13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" name="Text Box 13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38" name="Text Box 13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" name="Text Box 13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" name="Text Box 13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1" name="Text Box 14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" name="Text Box 14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" name="Text Box 14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4" name="Text Box 14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" name="Text Box 14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" name="Text Box 14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7" name="Text Box 14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8" name="Text Box 14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" name="Text Box 14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" name="Text Box 1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1" name="Text Box 15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" name="Text Box 15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" name="Text Box 1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4" name="Text Box 15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" name="Text Box 15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" name="Text Box 15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7" name="Text Box 15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" name="Text Box 15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" name="Text Box 15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0" name="Text Box 15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" name="Text Box 16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" name="Text Box 16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3" name="Text Box 162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4" name="Text Box 16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" name="Text Box 16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" name="Text Box 1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7" name="Text Box 16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" name="Text Box 16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" name="Text Box 1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0" name="Text Box 16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" name="Text Box 17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" name="Text Box 17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3" name="Text Box 172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" name="Text Box 17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" name="Text Box 17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6" name="Text Box 17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7" name="Text Box 1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8" name="Text Box 17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9" name="Text Box 17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80" name="Text Box 17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81" name="Text Box 18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2" name="Text Box 18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3" name="Text Box 18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4" name="Text Box 18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5" name="Text Box 18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6" name="Text Box 18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7" name="Text Box 18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8" name="Text Box 18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89" name="Text Box 18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0" name="Text Box 18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1" name="Text Box 19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2" name="Text Box 19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3" name="Text Box 19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4" name="Text Box 19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5" name="Text Box 19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6" name="Text Box 19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7" name="Text Box 19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8" name="Text Box 19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99" name="Text Box 19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0" name="Text Box 19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1" name="Text Box 20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2" name="Text Box 20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3" name="Text Box 20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4" name="Text Box 20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5" name="Text Box 20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6" name="Text Box 20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7" name="Text Box 20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108" name="Text Box 20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09" name="Text Box 20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10" name="Text Box 20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1" name="Text Box 21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2" name="Text Box 21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13" name="Text Box 212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4" name="Text Box 21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5" name="Text Box 21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16" name="Text Box 215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7" name="Text Box 21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18" name="Text Box 21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19" name="Text Box 21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0" name="Text Box 21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1" name="Text Box 22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22" name="Text Box 22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3" name="Text Box 22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4" name="Text Box 22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25" name="Text Box 22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6" name="Text Box 22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27" name="Text Box 22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28" name="Text Box 22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29" name="Text Box 22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0" name="Text Box 22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1" name="Text Box 23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32" name="Text Box 23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3" name="Text Box 23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4" name="Text Box 23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35" name="Text Box 23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6" name="Text Box 23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37" name="Text Box 23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38" name="Text Box 23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39" name="Text Box 23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0" name="Text Box 23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1" name="Text Box 24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42" name="Text Box 24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3" name="Text Box 24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4" name="Text Box 24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45" name="Text Box 24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6" name="Text Box 24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47" name="Text Box 24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148" name="Text Box 24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49" name="Text Box 24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0" name="Text Box 2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1" name="Text Box 25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52" name="Text Box 25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3" name="Text Box 2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4" name="Text Box 25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55" name="Text Box 25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6" name="Text Box 25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57" name="Text Box 25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58" name="Text Box 25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59" name="Text Box 25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0" name="Text Box 25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1" name="Text Box 26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62" name="Text Box 26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3" name="Text Box 2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4" name="Text Box 26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65" name="Text Box 26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6" name="Text Box 2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67" name="Text Box 26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68" name="Text Box 26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69" name="Text Box 26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0" name="Text Box 26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1" name="Text Box 27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72" name="Text Box 27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3" name="Text Box 27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4" name="Text Box 27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75" name="Text Box 27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6" name="Text Box 27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77" name="Text Box 2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178" name="Text Box 27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79" name="Text Box 27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0" name="Text Box 27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1" name="Text Box 28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82" name="Text Box 28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3" name="Text Box 28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4" name="Text Box 28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85" name="Text Box 284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6" name="Text Box 28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7" name="Text Box 28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88" name="Text Box 28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89" name="Text Box 28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0" name="Text Box 28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91" name="Text Box 29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2" name="Text Box 29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3" name="Text Box 29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94" name="Text Box 29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5" name="Text Box 29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6" name="Text Box 29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97" name="Text Box 29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198" name="Text Box 29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199" name="Text Box 29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0" name="Text Box 29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201" name="Text Box 30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2" name="Text Box 30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3" name="Text Box 30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204" name="Text Box 30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5" name="Text Box 30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6" name="Text Box 30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207" name="Text Box 30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8" name="Text Box 30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09" name="Text Box 30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0" name="Text Box 30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1" name="Text Box 31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2" name="Text Box 31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3" name="Text Box 31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4" name="Text Box 31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5" name="Text Box 31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6" name="Text Box 31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7" name="Text Box 31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8" name="Text Box 31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19" name="Text Box 31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0" name="Text Box 31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1" name="Text Box 32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2" name="Text Box 32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3" name="Text Box 32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4" name="Text Box 32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5" name="Text Box 32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6" name="Text Box 32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7" name="Text Box 32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8" name="Text Box 32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29" name="Text Box 32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0" name="Text Box 32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1" name="Text Box 33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2" name="Text Box 33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3" name="Text Box 33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4" name="Text Box 33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5" name="Text Box 33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36" name="Text Box 33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37" name="Text Box 33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38" name="Text Box 33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39" name="Text Box 33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40" name="Text Box 33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41" name="Text Box 34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42" name="Text Box 34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43" name="Text Box 34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44" name="Text Box 34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45" name="Text Box 34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46" name="Text Box 34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47" name="Text Box 34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48" name="Text Box 34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49" name="Text Box 34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0" name="Text Box 34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1" name="Text Box 35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2" name="Text Box 35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3" name="Text Box 35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4" name="Text Box 35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5" name="Text Box 35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6" name="Text Box 35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7" name="Text Box 35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8" name="Text Box 35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59" name="Text Box 35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0" name="Text Box 35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1" name="Text Box 36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2" name="Text Box 36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3" name="Text Box 36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4" name="Text Box 36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5" name="Text Box 36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6" name="Text Box 36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7" name="Text Box 36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8" name="Text Box 36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69" name="Text Box 36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70" name="Text Box 36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71" name="Text Box 37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72" name="Text Box 37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73" name="Text Box 37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74" name="Text Box 37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75" name="Text Box 37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76" name="Text Box 37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77" name="Text Box 3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78" name="Text Box 37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79" name="Text Box 37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80" name="Text Box 37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281" name="Text Box 38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82" name="Text Box 38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283" name="Text Box 38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4" name="Text Box 38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5" name="Text Box 38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6" name="Text Box 38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7" name="Text Box 38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8" name="Text Box 38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89" name="Text Box 38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0" name="Text Box 38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1" name="Text Box 39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2" name="Text Box 39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3" name="Text Box 39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4" name="Text Box 39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5" name="Text Box 39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6" name="Text Box 39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7" name="Text Box 39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8" name="Text Box 39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299" name="Text Box 39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0" name="Text Box 39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1" name="Text Box 40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2" name="Text Box 40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3" name="Text Box 40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4" name="Text Box 40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5" name="Text Box 40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6" name="Text Box 40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7" name="Text Box 40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8" name="Text Box 40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09" name="Text Box 40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10" name="Text Box 40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11" name="Text Box 41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12" name="Text Box 41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13" name="Text Box 41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14" name="Text Box 41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15" name="Text Box 414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16" name="Text Box 41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17" name="Text Box 41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18" name="Text Box 41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19" name="Text Box 41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20" name="Text Box 41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1" name="Text Box 42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2" name="Text Box 42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3" name="Text Box 42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4" name="Text Box 42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5" name="Text Box 42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6" name="Text Box 42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7" name="Text Box 42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8" name="Text Box 42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29" name="Text Box 42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0" name="Text Box 42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1" name="Text Box 43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2" name="Text Box 43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3" name="Text Box 43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4" name="Text Box 43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5" name="Text Box 43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6" name="Text Box 43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7" name="Text Box 43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8" name="Text Box 437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39" name="Text Box 438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0" name="Text Box 439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1" name="Text Box 440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2" name="Text Box 441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3" name="Text Box 442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4" name="Text Box 443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5" name="Text Box 444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6" name="Text Box 445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95250</xdr:colOff>
      <xdr:row>6</xdr:row>
      <xdr:rowOff>19050</xdr:rowOff>
    </xdr:to>
    <xdr:sp macro="" textlink="">
      <xdr:nvSpPr>
        <xdr:cNvPr id="347" name="Text Box 446"/>
        <xdr:cNvSpPr txBox="1">
          <a:spLocks noChangeArrowheads="1"/>
        </xdr:cNvSpPr>
      </xdr:nvSpPr>
      <xdr:spPr bwMode="auto">
        <a:xfrm>
          <a:off x="6400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48" name="Text Box 44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49" name="Text Box 44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0" name="Text Box 4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51" name="Text Box 45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2" name="Text Box 45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3" name="Text Box 4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54" name="Text Box 45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5" name="Text Box 45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6" name="Text Box 45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57" name="Text Box 45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58" name="Text Box 45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59" name="Text Box 45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0" name="Text Box 45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61" name="Text Box 46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2" name="Text Box 46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3" name="Text Box 4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64" name="Text Box 46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5" name="Text Box 46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6" name="Text Box 4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67" name="Text Box 46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68" name="Text Box 46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69" name="Text Box 4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0" name="Text Box 46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71" name="Text Box 47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2" name="Text Box 47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3" name="Text Box 47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74" name="Text Box 47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5" name="Text Box 47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6" name="Text Box 47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377" name="Text Box 47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8" name="Text Box 47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79" name="Text Box 47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80" name="Text Box 479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1" name="Text Box 48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2" name="Text Box 48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83" name="Text Box 482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4" name="Text Box 48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5" name="Text Box 48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86" name="Text Box 48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87" name="Text Box 48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8" name="Text Box 48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89" name="Text Box 48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90" name="Text Box 489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1" name="Text Box 49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2" name="Text Box 49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93" name="Text Box 492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4" name="Text Box 49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5" name="Text Box 49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96" name="Text Box 49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397" name="Text Box 49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8" name="Text Box 49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399" name="Text Box 49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00" name="Text Box 499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1" name="Text Box 50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2" name="Text Box 50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03" name="Text Box 502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4" name="Text Box 50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5" name="Text Box 50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06" name="Text Box 50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7" name="Text Box 50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08" name="Text Box 50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09" name="Text Box 50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0" name="Text Box 50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1" name="Text Box 51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12" name="Text Box 51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3" name="Text Box 51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4" name="Text Box 51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15" name="Text Box 51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16" name="Text Box 515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7" name="Text Box 51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18" name="Text Box 51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19" name="Text Box 51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0" name="Text Box 51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1" name="Text Box 52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22" name="Text Box 52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3" name="Text Box 52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4" name="Text Box 52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25" name="Text Box 52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26" name="Text Box 525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7" name="Text Box 52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28" name="Text Box 52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29" name="Text Box 528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0" name="Text Box 52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1" name="Text Box 53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32" name="Text Box 53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3" name="Text Box 53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4" name="Text Box 53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435" name="Text Box 53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36" name="Text Box 53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7" name="Text Box 53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38" name="Text Box 53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39" name="Text Box 53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0" name="Text Box 53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1" name="Text Box 54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42" name="Text Box 54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3" name="Text Box 54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4" name="Text Box 54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45" name="Text Box 54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6" name="Text Box 54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7" name="Text Box 54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48" name="Text Box 54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49" name="Text Box 54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0" name="Text Box 5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51" name="Text Box 55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52" name="Text Box 55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3" name="Text Box 5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4" name="Text Box 55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55" name="Text Box 55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6" name="Text Box 55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7" name="Text Box 55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58" name="Text Box 55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59" name="Text Box 55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0" name="Text Box 55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61" name="Text Box 56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62" name="Text Box 56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3" name="Text Box 5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4" name="Text Box 56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65" name="Text Box 56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6" name="Text Box 5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7" name="Text Box 56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68" name="Text Box 56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69" name="Text Box 5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0" name="Text Box 56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471" name="Text Box 57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72" name="Text Box 57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3" name="Text Box 57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4" name="Text Box 57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75" name="Text Box 574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6" name="Text Box 57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7" name="Text Box 5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78" name="Text Box 57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79" name="Text Box 57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0" name="Text Box 57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81" name="Text Box 58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2" name="Text Box 58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3" name="Text Box 58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84" name="Text Box 58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5" name="Text Box 58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6" name="Text Box 58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87" name="Text Box 58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88" name="Text Box 58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89" name="Text Box 58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0" name="Text Box 58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91" name="Text Box 59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2" name="Text Box 59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3" name="Text Box 59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94" name="Text Box 59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5" name="Text Box 59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6" name="Text Box 59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97" name="Text Box 59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498" name="Text Box 59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499" name="Text Box 59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0" name="Text Box 59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01" name="Text Box 60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2" name="Text Box 60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3" name="Text Box 60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04" name="Text Box 60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5" name="Text Box 60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6" name="Text Box 60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07" name="Text Box 60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08" name="Text Box 60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09" name="Text Box 60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0" name="Text Box 60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11" name="Text Box 61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2" name="Text Box 61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3" name="Text Box 61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14" name="Text Box 61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5" name="Text Box 61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6" name="Text Box 61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17" name="Text Box 61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8" name="Text Box 61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19" name="Text Box 61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20" name="Text Box 61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1" name="Text Box 62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2" name="Text Box 62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23" name="Text Box 622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24" name="Text Box 62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5" name="Text Box 62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6" name="Text Box 62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27" name="Text Box 62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8" name="Text Box 62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29" name="Text Box 62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30" name="Text Box 62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1" name="Text Box 63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2" name="Text Box 63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33" name="Text Box 632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34" name="Text Box 63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5" name="Text Box 63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6" name="Text Box 63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37" name="Text Box 63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8" name="Text Box 63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39" name="Text Box 63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40" name="Text Box 63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1" name="Text Box 64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2" name="Text Box 64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43" name="Text Box 642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4" name="Text Box 64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5" name="Text Box 64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46" name="Text Box 64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7" name="Text Box 64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48" name="Text Box 64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49" name="Text Box 64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0" name="Text Box 6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1" name="Text Box 65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52" name="Text Box 65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53" name="Text Box 652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4" name="Text Box 65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5" name="Text Box 65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56" name="Text Box 65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7" name="Text Box 65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58" name="Text Box 65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59" name="Text Box 65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0" name="Text Box 65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1" name="Text Box 66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562" name="Text Box 66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3" name="Text Box 6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4" name="Text Box 66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65" name="Text Box 66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6" name="Text Box 6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7" name="Text Box 66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68" name="Text Box 66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69" name="Text Box 6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0" name="Text Box 66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71" name="Text Box 67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72" name="Text Box 671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3" name="Text Box 67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4" name="Text Box 67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75" name="Text Box 67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6" name="Text Box 67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7" name="Text Box 6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78" name="Text Box 67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79" name="Text Box 67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0" name="Text Box 67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581" name="Text Box 68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2" name="Text Box 68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3" name="Text Box 68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84" name="Text Box 68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5" name="Text Box 68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6" name="Text Box 68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87" name="Text Box 68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8" name="Text Box 68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89" name="Text Box 68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90" name="Text Box 68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91" name="Text Box 69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2" name="Text Box 69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3" name="Text Box 69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94" name="Text Box 693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5" name="Text Box 69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6" name="Text Box 69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597" name="Text Box 69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8" name="Text Box 69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599" name="Text Box 69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00" name="Text Box 69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01" name="Text Box 70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02" name="Text Box 70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03" name="Text Box 70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04" name="Text Box 70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05" name="Text Box 70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06" name="Text Box 70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07" name="Text Box 70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08" name="Text Box 70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09" name="Text Box 70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0" name="Text Box 70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11" name="Text Box 710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2" name="Text Box 71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3" name="Text Box 71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14" name="Text Box 713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5" name="Text Box 71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6" name="Text Box 71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617" name="Text Box 716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18" name="Text Box 71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19" name="Text Box 71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0" name="Text Box 71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21" name="Text Box 72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2" name="Text Box 72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3" name="Text Box 72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24" name="Text Box 72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25" name="Text Box 724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6" name="Text Box 72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7" name="Text Box 72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28" name="Text Box 72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29" name="Text Box 72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0" name="Text Box 72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31" name="Text Box 73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2" name="Text Box 73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3" name="Text Box 73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34" name="Text Box 73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35" name="Text Box 73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6" name="Text Box 73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7" name="Text Box 73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38" name="Text Box 73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39" name="Text Box 73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0" name="Text Box 73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41" name="Text Box 74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42" name="Text Box 74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3" name="Text Box 74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4" name="Text Box 74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45" name="Text Box 74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6" name="Text Box 74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7" name="Text Box 74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48" name="Text Box 74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49" name="Text Box 74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0" name="Text Box 7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51" name="Text Box 750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2" name="Text Box 75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3" name="Text Box 7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54" name="Text Box 75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5" name="Text Box 75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6" name="Text Box 75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57" name="Text Box 75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8" name="Text Box 75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59" name="Text Box 75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60" name="Text Box 75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61" name="Text Box 76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2" name="Text Box 76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3" name="Text Box 7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64" name="Text Box 76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5" name="Text Box 76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6" name="Text Box 7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67" name="Text Box 76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8" name="Text Box 76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69" name="Text Box 7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670" name="Text Box 769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1" name="Text Box 77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2" name="Text Box 77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73" name="Text Box 772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4" name="Text Box 77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5" name="Text Box 77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76" name="Text Box 77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7" name="Text Box 77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78" name="Text Box 77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79" name="Text Box 77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80" name="Text Box 77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1" name="Text Box 78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2" name="Text Box 78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83" name="Text Box 782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4" name="Text Box 78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5" name="Text Box 78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86" name="Text Box 78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7" name="Text Box 78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88" name="Text Box 78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89" name="Text Box 78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0" name="Text Box 78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1" name="Text Box 79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92" name="Text Box 79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3" name="Text Box 79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4" name="Text Box 79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95" name="Text Box 79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6" name="Text Box 79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697" name="Text Box 79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98" name="Text Box 79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699" name="Text Box 798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0" name="Text Box 79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1" name="Text Box 80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02" name="Text Box 801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3" name="Text Box 80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4" name="Text Box 80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05" name="Text Box 804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6" name="Text Box 80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7" name="Text Box 80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08" name="Text Box 807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09" name="Text Box 80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0" name="Text Box 80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11" name="Text Box 81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2" name="Text Box 81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3" name="Text Box 81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14" name="Text Box 81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5" name="Text Box 81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6" name="Text Box 81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17" name="Text Box 81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18" name="Text Box 817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19" name="Text Box 81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0" name="Text Box 81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21" name="Text Box 820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2" name="Text Box 82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3" name="Text Box 82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24" name="Text Box 823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5" name="Text Box 82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6" name="Text Box 82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28574</xdr:rowOff>
    </xdr:to>
    <xdr:sp macro="" textlink="">
      <xdr:nvSpPr>
        <xdr:cNvPr id="727" name="Text Box 826"/>
        <xdr:cNvSpPr txBox="1">
          <a:spLocks noChangeArrowheads="1"/>
        </xdr:cNvSpPr>
      </xdr:nvSpPr>
      <xdr:spPr bwMode="auto">
        <a:xfrm>
          <a:off x="1504950" y="1866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8" name="Text Box 82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29" name="Text Box 82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30" name="Text Box 82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1" name="Text Box 83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2" name="Text Box 83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33" name="Text Box 832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4" name="Text Box 83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5" name="Text Box 83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36" name="Text Box 83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37" name="Text Box 836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8" name="Text Box 83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39" name="Text Box 83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40" name="Text Box 839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1" name="Text Box 84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2" name="Text Box 841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43" name="Text Box 842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4" name="Text Box 84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5" name="Text Box 844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28575</xdr:rowOff>
    </xdr:to>
    <xdr:sp macro="" textlink="">
      <xdr:nvSpPr>
        <xdr:cNvPr id="746" name="Text Box 845"/>
        <xdr:cNvSpPr txBox="1">
          <a:spLocks noChangeArrowheads="1"/>
        </xdr:cNvSpPr>
      </xdr:nvSpPr>
      <xdr:spPr bwMode="auto">
        <a:xfrm>
          <a:off x="1504950" y="1866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7" name="Text Box 84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48" name="Text Box 84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49" name="Text Box 84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0" name="Text Box 84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1" name="Text Box 85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52" name="Text Box 85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3" name="Text Box 85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4" name="Text Box 85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55" name="Text Box 854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56" name="Text Box 855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7" name="Text Box 85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58" name="Text Box 857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59" name="Text Box 858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0" name="Text Box 85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1" name="Text Box 86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62" name="Text Box 861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3" name="Text Box 862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4" name="Text Box 863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65" name="Text Box 864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6" name="Text Box 865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7" name="Text Box 866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28576</xdr:rowOff>
    </xdr:to>
    <xdr:sp macro="" textlink="">
      <xdr:nvSpPr>
        <xdr:cNvPr id="768" name="Text Box 867"/>
        <xdr:cNvSpPr txBox="1">
          <a:spLocks noChangeArrowheads="1"/>
        </xdr:cNvSpPr>
      </xdr:nvSpPr>
      <xdr:spPr bwMode="auto">
        <a:xfrm>
          <a:off x="1504950" y="1866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69" name="Text Box 868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70" name="Text Box 869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495300</xdr:colOff>
      <xdr:row>6</xdr:row>
      <xdr:rowOff>0</xdr:rowOff>
    </xdr:from>
    <xdr:to>
      <xdr:col>1</xdr:col>
      <xdr:colOff>495300</xdr:colOff>
      <xdr:row>6</xdr:row>
      <xdr:rowOff>38100</xdr:rowOff>
    </xdr:to>
    <xdr:sp macro="" textlink="">
      <xdr:nvSpPr>
        <xdr:cNvPr id="771" name="Text Box 870"/>
        <xdr:cNvSpPr txBox="1">
          <a:spLocks noChangeArrowheads="1"/>
        </xdr:cNvSpPr>
      </xdr:nvSpPr>
      <xdr:spPr bwMode="auto">
        <a:xfrm>
          <a:off x="1504950" y="1866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121832</xdr:colOff>
      <xdr:row>1</xdr:row>
      <xdr:rowOff>17443</xdr:rowOff>
    </xdr:from>
    <xdr:to>
      <xdr:col>0</xdr:col>
      <xdr:colOff>942053</xdr:colOff>
      <xdr:row>3</xdr:row>
      <xdr:rowOff>309758</xdr:rowOff>
    </xdr:to>
    <xdr:pic>
      <xdr:nvPicPr>
        <xdr:cNvPr id="772" name="Imagem 7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32" y="278612"/>
          <a:ext cx="820221" cy="876106"/>
        </a:xfrm>
        <a:prstGeom prst="rect">
          <a:avLst/>
        </a:prstGeom>
      </xdr:spPr>
    </xdr:pic>
    <xdr:clientData/>
  </xdr:two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" name="Text Box 1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" name="Text Box 1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775" name="Text Box 130"/>
        <xdr:cNvSpPr txBox="1">
          <a:spLocks noChangeArrowheads="1"/>
        </xdr:cNvSpPr>
      </xdr:nvSpPr>
      <xdr:spPr bwMode="auto">
        <a:xfrm>
          <a:off x="1504950" y="37719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6" name="Text Box 1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" name="Text Box 1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" name="Text Box 1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9" name="Text Box 1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" name="Text Box 1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" name="Text Box 1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2" name="Text Box 13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" name="Text Box 1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" name="Text Box 1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5" name="Text Box 14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" name="Text Box 1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" name="Text Box 1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8" name="Text Box 14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" name="Text Box 1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" name="Text Box 1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1" name="Text Box 14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2" name="Text Box 1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" name="Text Box 1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" name="Text Box 1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5" name="Text Box 1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" name="Text Box 1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" name="Text Box 1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8" name="Text Box 1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" name="Text Box 1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" name="Text Box 1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1" name="Text Box 1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" name="Text Box 1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" name="Text Box 1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4" name="Text Box 15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" name="Text Box 1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" name="Text Box 1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7" name="Text Box 16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8" name="Text Box 1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" name="Text Box 1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" name="Text Box 1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1" name="Text Box 16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" name="Text Box 1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" name="Text Box 1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4" name="Text Box 16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" name="Text Box 1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" name="Text Box 1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7" name="Text Box 17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" name="Text Box 1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" name="Text Box 1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0" name="Text Box 1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" name="Text Box 1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" name="Text Box 1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3" name="Text Box 1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" name="Text Box 1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" name="Text Box 1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26" name="Text Box 2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27" name="Text Box 20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" name="Text Box 2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" name="Text Box 2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0" name="Text Box 21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" name="Text Box 2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" name="Text Box 2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3" name="Text Box 2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" name="Text Box 2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" name="Text Box 2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6" name="Text Box 2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" name="Text Box 2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" name="Text Box 2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9" name="Text Box 22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" name="Text Box 2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" name="Text Box 2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2" name="Text Box 22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" name="Text Box 2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" name="Text Box 2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5" name="Text Box 22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6" name="Text Box 22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" name="Text Box 2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" name="Text Box 2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9" name="Text Box 23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" name="Text Box 2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" name="Text Box 2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2" name="Text Box 2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" name="Text Box 2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" name="Text Box 2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5" name="Text Box 2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6" name="Text Box 23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" name="Text Box 2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" name="Text Box 2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9" name="Text Box 24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" name="Text Box 2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" name="Text Box 2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2" name="Text Box 24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" name="Text Box 2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" name="Text Box 2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5" name="Text Box 24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6" name="Text Box 24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" name="Text Box 2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" name="Text Box 2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9" name="Text Box 2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" name="Text Box 2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" name="Text Box 2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2" name="Text Box 2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" name="Text Box 2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" name="Text Box 2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5" name="Text Box 2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6" name="Text Box 25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" name="Text Box 2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" name="Text Box 2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9" name="Text Box 2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" name="Text Box 2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" name="Text Box 2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2" name="Text Box 2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" name="Text Box 2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" name="Text Box 2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5" name="Text Box 2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6" name="Text Box 26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" name="Text Box 2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" name="Text Box 2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9" name="Text Box 27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" name="Text Box 2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" name="Text Box 2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2" name="Text Box 2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" name="Text Box 2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" name="Text Box 2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5" name="Text Box 2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6" name="Text Box 2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" name="Text Box 2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" name="Text Box 2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9" name="Text Box 28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" name="Text Box 2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" name="Text Box 2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2" name="Text Box 28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" name="Text Box 2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" name="Text Box 2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5" name="Text Box 2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" name="Text Box 2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" name="Text Box 2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8" name="Text Box 2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" name="Text Box 2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" name="Text Box 2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1" name="Text Box 2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" name="Text Box 2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" name="Text Box 2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4" name="Text Box 2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5" name="Text Box 2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" name="Text Box 2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" name="Text Box 2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8" name="Text Box 3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" name="Text Box 3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" name="Text Box 3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1" name="Text Box 3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" name="Text Box 3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" name="Text Box 3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4" name="Text Box 3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" name="Text Box 3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" name="Text Box 3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7" name="Text Box 3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8" name="Text Box 3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" name="Text Box 3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" name="Text Box 3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1" name="Text Box 3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" name="Text Box 3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" name="Text Box 3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4" name="Text Box 34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" name="Text Box 3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" name="Text Box 3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7" name="Text Box 3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8" name="Text Box 3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" name="Text Box 3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" name="Text Box 3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1" name="Text Box 3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" name="Text Box 3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" name="Text Box 3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4" name="Text Box 38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" name="Text Box 3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" name="Text Box 3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7" name="Text Box 41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8" name="Text Box 41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" name="Text Box 4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" name="Text Box 4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1" name="Text Box 41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" name="Text Box 4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" name="Text Box 4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4" name="Text Box 41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" name="Text Box 4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" name="Text Box 4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7" name="Text Box 44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" name="Text Box 4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" name="Text Box 4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60" name="Text Box 4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" name="Text Box 4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" name="Text Box 4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63" name="Text Box 4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" name="Text Box 4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" name="Text Box 4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66" name="Text Box 4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67" name="Text Box 4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" name="Text Box 4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" name="Text Box 4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0" name="Text Box 4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" name="Text Box 4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" name="Text Box 4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3" name="Text Box 4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" name="Text Box 4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" name="Text Box 4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6" name="Text Box 46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7" name="Text Box 4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" name="Text Box 4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" name="Text Box 4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0" name="Text Box 4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" name="Text Box 4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" name="Text Box 4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3" name="Text Box 4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" name="Text Box 4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" name="Text Box 4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6" name="Text Box 47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" name="Text Box 4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" name="Text Box 4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9" name="Text Box 47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" name="Text Box 4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" name="Text Box 4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2" name="Text Box 48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" name="Text Box 4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" name="Text Box 4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5" name="Text Box 48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6" name="Text Box 4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" name="Text Box 4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" name="Text Box 4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9" name="Text Box 48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" name="Text Box 4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" name="Text Box 4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2" name="Text Box 49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" name="Text Box 4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" name="Text Box 4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5" name="Text Box 49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6" name="Text Box 4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" name="Text Box 4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" name="Text Box 4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9" name="Text Box 49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" name="Text Box 5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" name="Text Box 5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2" name="Text Box 50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" name="Text Box 5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" name="Text Box 5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5" name="Text Box 50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" name="Text Box 5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" name="Text Box 5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8" name="Text Box 5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" name="Text Box 5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" name="Text Box 5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1" name="Text Box 51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" name="Text Box 5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" name="Text Box 5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4" name="Text Box 51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5" name="Text Box 5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" name="Text Box 5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" name="Text Box 5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8" name="Text Box 5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" name="Text Box 5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" name="Text Box 5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1" name="Text Box 52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" name="Text Box 5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" name="Text Box 5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4" name="Text Box 5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5" name="Text Box 52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" name="Text Box 5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" name="Text Box 5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8" name="Text Box 52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" name="Text Box 5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" name="Text Box 5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1" name="Text Box 5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" name="Text Box 5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" name="Text Box 5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4" name="Text Box 5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5" name="Text Box 5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" name="Text Box 5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" name="Text Box 5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8" name="Text Box 53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" name="Text Box 5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" name="Text Box 5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1" name="Text Box 5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" name="Text Box 5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" name="Text Box 5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4" name="Text Box 5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" name="Text Box 5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" name="Text Box 5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7" name="Text Box 5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" name="Text Box 5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" name="Text Box 5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0" name="Text Box 5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1" name="Text Box 5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" name="Text Box 5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" name="Text Box 5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4" name="Text Box 5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" name="Text Box 5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" name="Text Box 5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7" name="Text Box 5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" name="Text Box 5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" name="Text Box 5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0" name="Text Box 5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1" name="Text Box 5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" name="Text Box 5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" name="Text Box 5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4" name="Text Box 5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" name="Text Box 5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" name="Text Box 5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7" name="Text Box 5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" name="Text Box 5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" name="Text Box 5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80" name="Text Box 5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1" name="Text Box 57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" name="Text Box 5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" name="Text Box 5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4" name="Text Box 57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" name="Text Box 5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" name="Text Box 5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7" name="Text Box 57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" name="Text Box 5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" name="Text Box 5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0" name="Text Box 58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" name="Text Box 5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" name="Text Box 5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3" name="Text Box 58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" name="Text Box 5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" name="Text Box 5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6" name="Text Box 5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7" name="Text Box 5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" name="Text Box 5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" name="Text Box 5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0" name="Text Box 5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" name="Text Box 5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" name="Text Box 5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3" name="Text Box 5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" name="Text Box 5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" name="Text Box 5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6" name="Text Box 5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7" name="Text Box 5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" name="Text Box 5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" name="Text Box 5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10" name="Text Box 6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1" name="Text Box 6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2" name="Text Box 6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13" name="Text Box 6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4" name="Text Box 6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5" name="Text Box 6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16" name="Text Box 6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17" name="Text Box 60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8" name="Text Box 6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9" name="Text Box 6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20" name="Text Box 6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1" name="Text Box 6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2" name="Text Box 6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23" name="Text Box 6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4" name="Text Box 6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5" name="Text Box 6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26" name="Text Box 6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7" name="Text Box 6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28" name="Text Box 6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29" name="Text Box 61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0" name="Text Box 6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1" name="Text Box 6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32" name="Text Box 62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33" name="Text Box 6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4" name="Text Box 6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5" name="Text Box 6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36" name="Text Box 6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7" name="Text Box 6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38" name="Text Box 6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39" name="Text Box 62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0" name="Text Box 6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1" name="Text Box 6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2" name="Text Box 63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3" name="Text Box 6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" name="Text Box 6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" name="Text Box 6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6" name="Text Box 63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" name="Text Box 6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" name="Text Box 6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9" name="Text Box 63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" name="Text Box 6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" name="Text Box 6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52" name="Text Box 64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" name="Text Box 6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" name="Text Box 6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5" name="Text Box 64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" name="Text Box 6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" name="Text Box 6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8" name="Text Box 6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" name="Text Box 6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" name="Text Box 6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1" name="Text Box 6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2" name="Text Box 65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" name="Text Box 6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" name="Text Box 6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5" name="Text Box 6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" name="Text Box 6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" name="Text Box 6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8" name="Text Box 6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" name="Text Box 6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" name="Text Box 6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1" name="Text Box 6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" name="Text Box 6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" name="Text Box 6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4" name="Text Box 66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" name="Text Box 6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" name="Text Box 6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7" name="Text Box 66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" name="Text Box 6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" name="Text Box 6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0" name="Text Box 67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1" name="Text Box 67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" name="Text Box 6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" name="Text Box 6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4" name="Text Box 67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" name="Text Box 6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" name="Text Box 6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7" name="Text Box 67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" name="Text Box 6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" name="Text Box 6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0" name="Text Box 68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" name="Text Box 6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" name="Text Box 6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3" name="Text Box 68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" name="Text Box 6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" name="Text Box 6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6" name="Text Box 68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" name="Text Box 6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" name="Text Box 6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9" name="Text Box 68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0" name="Text Box 69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" name="Text Box 6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" name="Text Box 6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3" name="Text Box 69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" name="Text Box 6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" name="Text Box 6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6" name="Text Box 69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" name="Text Box 6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" name="Text Box 6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9" name="Text Box 69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0" name="Text Box 7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" name="Text Box 7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" name="Text Box 7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3" name="Text Box 7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" name="Text Box 7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" name="Text Box 7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6" name="Text Box 7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7" name="Text Box 70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" name="Text Box 7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" name="Text Box 7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0" name="Text Box 71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" name="Text Box 7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" name="Text Box 7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3" name="Text Box 71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" name="Text Box 7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" name="Text Box 7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6" name="Text Box 71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7" name="Text Box 7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" name="Text Box 7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" name="Text Box 7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0" name="Text Box 7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" name="Text Box 7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" name="Text Box 7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3" name="Text Box 7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4" name="Text Box 7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" name="Text Box 7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" name="Text Box 7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7" name="Text Box 72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" name="Text Box 7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" name="Text Box 7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0" name="Text Box 73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" name="Text Box 7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" name="Text Box 7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3" name="Text Box 7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4" name="Text Box 7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" name="Text Box 7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" name="Text Box 7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7" name="Text Box 7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" name="Text Box 7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" name="Text Box 7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0" name="Text Box 7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1" name="Text Box 7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" name="Text Box 7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" name="Text Box 7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4" name="Text Box 7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" name="Text Box 7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" name="Text Box 7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7" name="Text Box 7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" name="Text Box 7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" name="Text Box 7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0" name="Text Box 7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" name="Text Box 7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" name="Text Box 7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3" name="Text Box 75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" name="Text Box 7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" name="Text Box 7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6" name="Text Box 75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" name="Text Box 7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" name="Text Box 7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9" name="Text Box 75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0" name="Text Box 76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" name="Text Box 7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" name="Text Box 7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3" name="Text Box 76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" name="Text Box 7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" name="Text Box 7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6" name="Text Box 76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" name="Text Box 7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" name="Text Box 7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9" name="Text Box 76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" name="Text Box 7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" name="Text Box 7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2" name="Text Box 77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" name="Text Box 7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" name="Text Box 7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5" name="Text Box 7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" name="Text Box 7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" name="Text Box 7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8" name="Text Box 77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9" name="Text Box 77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" name="Text Box 7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" name="Text Box 7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2" name="Text Box 78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" name="Text Box 7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" name="Text Box 7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5" name="Text Box 78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" name="Text Box 7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" name="Text Box 7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8" name="Text Box 78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" name="Text Box 7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" name="Text Box 7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1" name="Text Box 79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" name="Text Box 7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" name="Text Box 7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4" name="Text Box 79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" name="Text Box 7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" name="Text Box 79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7" name="Text Box 79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8" name="Text Box 79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" name="Text Box 7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" name="Text Box 8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1" name="Text Box 80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" name="Text Box 8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" name="Text Box 8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4" name="Text Box 80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" name="Text Box 8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" name="Text Box 8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7" name="Text Box 80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" name="Text Box 8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" name="Text Box 8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0" name="Text Box 8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" name="Text Box 8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" name="Text Box 8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3" name="Text Box 8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" name="Text Box 8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" name="Text Box 8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6" name="Text Box 8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7" name="Text Box 8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8" name="Text Box 8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9" name="Text Box 8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30" name="Text Box 8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1" name="Text Box 8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2" name="Text Box 8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33" name="Text Box 8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4" name="Text Box 8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5" name="Text Box 8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36" name="Text Box 8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7" name="Text Box 8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38" name="Text Box 8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39" name="Text Box 82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0" name="Text Box 8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1" name="Text Box 8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42" name="Text Box 83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3" name="Text Box 8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4" name="Text Box 8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45" name="Text Box 8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46" name="Text Box 8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7" name="Text Box 8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48" name="Text Box 8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49" name="Text Box 83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0" name="Text Box 8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1" name="Text Box 8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52" name="Text Box 84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3" name="Text Box 8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4" name="Text Box 8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55" name="Text Box 84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6" name="Text Box 8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7" name="Text Box 8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58" name="Text Box 8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59" name="Text Box 8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0" name="Text Box 8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61" name="Text Box 8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2" name="Text Box 8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3" name="Text Box 8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64" name="Text Box 85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65" name="Text Box 8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6" name="Text Box 8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7" name="Text Box 8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68" name="Text Box 8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69" name="Text Box 8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0" name="Text Box 8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71" name="Text Box 8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2" name="Text Box 8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3" name="Text Box 8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74" name="Text Box 86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5" name="Text Box 8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6" name="Text Box 8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77" name="Text Box 86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8" name="Text Box 8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79" name="Text Box 8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0" name="Text Box 8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1" name="Text Box 1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2" name="Text Box 1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1383" name="Text Box 130"/>
        <xdr:cNvSpPr txBox="1">
          <a:spLocks noChangeArrowheads="1"/>
        </xdr:cNvSpPr>
      </xdr:nvSpPr>
      <xdr:spPr bwMode="auto">
        <a:xfrm>
          <a:off x="1504950" y="58293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84" name="Text Box 1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5" name="Text Box 1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6" name="Text Box 1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87" name="Text Box 1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8" name="Text Box 1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89" name="Text Box 1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90" name="Text Box 13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1" name="Text Box 1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2" name="Text Box 1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93" name="Text Box 14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4" name="Text Box 1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5" name="Text Box 1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96" name="Text Box 14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7" name="Text Box 1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98" name="Text Box 1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99" name="Text Box 14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00" name="Text Box 1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1" name="Text Box 1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2" name="Text Box 1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03" name="Text Box 1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4" name="Text Box 1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5" name="Text Box 1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06" name="Text Box 1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7" name="Text Box 1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08" name="Text Box 1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09" name="Text Box 1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0" name="Text Box 1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1" name="Text Box 1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12" name="Text Box 15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3" name="Text Box 1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4" name="Text Box 1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15" name="Text Box 16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16" name="Text Box 1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7" name="Text Box 1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18" name="Text Box 1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419" name="Text Box 16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0" name="Text Box 1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1" name="Text Box 1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22" name="Text Box 16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3" name="Text Box 1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4" name="Text Box 1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425" name="Text Box 17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6" name="Text Box 1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7" name="Text Box 1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28" name="Text Box 1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29" name="Text Box 1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0" name="Text Box 1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431" name="Text Box 1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2" name="Text Box 1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3" name="Text Box 1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34" name="Text Box 2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35" name="Text Box 20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6" name="Text Box 2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7" name="Text Box 2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38" name="Text Box 21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39" name="Text Box 2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0" name="Text Box 2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41" name="Text Box 2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2" name="Text Box 2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3" name="Text Box 2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44" name="Text Box 2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5" name="Text Box 2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6" name="Text Box 2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47" name="Text Box 22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8" name="Text Box 2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49" name="Text Box 2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50" name="Text Box 22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1" name="Text Box 2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2" name="Text Box 2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53" name="Text Box 22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54" name="Text Box 22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5" name="Text Box 2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6" name="Text Box 2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57" name="Text Box 23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8" name="Text Box 2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59" name="Text Box 2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60" name="Text Box 2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1" name="Text Box 2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2" name="Text Box 2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63" name="Text Box 2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64" name="Text Box 23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5" name="Text Box 2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6" name="Text Box 2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67" name="Text Box 24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8" name="Text Box 2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69" name="Text Box 2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70" name="Text Box 24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1" name="Text Box 2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2" name="Text Box 2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473" name="Text Box 24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74" name="Text Box 24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5" name="Text Box 2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6" name="Text Box 2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77" name="Text Box 2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8" name="Text Box 2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79" name="Text Box 2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80" name="Text Box 2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1" name="Text Box 2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2" name="Text Box 2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83" name="Text Box 2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84" name="Text Box 25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5" name="Text Box 2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6" name="Text Box 2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87" name="Text Box 2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8" name="Text Box 2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89" name="Text Box 2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90" name="Text Box 2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1" name="Text Box 2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2" name="Text Box 2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93" name="Text Box 2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94" name="Text Box 26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5" name="Text Box 2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6" name="Text Box 2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497" name="Text Box 27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8" name="Text Box 2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499" name="Text Box 2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00" name="Text Box 2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1" name="Text Box 2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2" name="Text Box 2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03" name="Text Box 2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04" name="Text Box 2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5" name="Text Box 2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6" name="Text Box 2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07" name="Text Box 28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8" name="Text Box 2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09" name="Text Box 2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10" name="Text Box 28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1" name="Text Box 2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2" name="Text Box 2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13" name="Text Box 2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4" name="Text Box 2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5" name="Text Box 2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16" name="Text Box 2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7" name="Text Box 2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18" name="Text Box 2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19" name="Text Box 2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0" name="Text Box 2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1" name="Text Box 2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22" name="Text Box 2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23" name="Text Box 2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4" name="Text Box 2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5" name="Text Box 2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26" name="Text Box 3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7" name="Text Box 3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28" name="Text Box 3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29" name="Text Box 3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0" name="Text Box 3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1" name="Text Box 3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32" name="Text Box 3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3" name="Text Box 3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4" name="Text Box 3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35" name="Text Box 3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36" name="Text Box 3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7" name="Text Box 3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38" name="Text Box 3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39" name="Text Box 3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0" name="Text Box 3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1" name="Text Box 3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42" name="Text Box 34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3" name="Text Box 3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4" name="Text Box 3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45" name="Text Box 3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46" name="Text Box 3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7" name="Text Box 3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48" name="Text Box 3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49" name="Text Box 3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0" name="Text Box 3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1" name="Text Box 3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52" name="Text Box 38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3" name="Text Box 3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4" name="Text Box 3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55" name="Text Box 41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56" name="Text Box 41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7" name="Text Box 4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58" name="Text Box 4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59" name="Text Box 41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0" name="Text Box 4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1" name="Text Box 4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62" name="Text Box 41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3" name="Text Box 4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4" name="Text Box 4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65" name="Text Box 44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6" name="Text Box 4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7" name="Text Box 4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68" name="Text Box 4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69" name="Text Box 4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0" name="Text Box 4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71" name="Text Box 4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2" name="Text Box 4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3" name="Text Box 4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74" name="Text Box 4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75" name="Text Box 4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6" name="Text Box 4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7" name="Text Box 4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78" name="Text Box 4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79" name="Text Box 4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0" name="Text Box 4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81" name="Text Box 4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2" name="Text Box 4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3" name="Text Box 4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84" name="Text Box 46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85" name="Text Box 4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6" name="Text Box 4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7" name="Text Box 4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88" name="Text Box 4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89" name="Text Box 4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0" name="Text Box 4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91" name="Text Box 4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2" name="Text Box 4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3" name="Text Box 4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594" name="Text Box 47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5" name="Text Box 4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6" name="Text Box 4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597" name="Text Box 47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8" name="Text Box 4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599" name="Text Box 4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00" name="Text Box 48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1" name="Text Box 4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2" name="Text Box 4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03" name="Text Box 48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04" name="Text Box 4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5" name="Text Box 4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6" name="Text Box 4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07" name="Text Box 48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8" name="Text Box 4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09" name="Text Box 4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10" name="Text Box 49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1" name="Text Box 4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2" name="Text Box 4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13" name="Text Box 49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14" name="Text Box 4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5" name="Text Box 4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6" name="Text Box 4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17" name="Text Box 49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8" name="Text Box 5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19" name="Text Box 5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20" name="Text Box 50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1" name="Text Box 5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2" name="Text Box 5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23" name="Text Box 50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4" name="Text Box 5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5" name="Text Box 5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26" name="Text Box 5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7" name="Text Box 5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28" name="Text Box 5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29" name="Text Box 51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0" name="Text Box 5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1" name="Text Box 5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32" name="Text Box 51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33" name="Text Box 5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4" name="Text Box 5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5" name="Text Box 5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36" name="Text Box 5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7" name="Text Box 5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38" name="Text Box 5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39" name="Text Box 52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0" name="Text Box 5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1" name="Text Box 5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42" name="Text Box 5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43" name="Text Box 52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4" name="Text Box 5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5" name="Text Box 5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46" name="Text Box 52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7" name="Text Box 5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48" name="Text Box 5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49" name="Text Box 5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0" name="Text Box 5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1" name="Text Box 5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652" name="Text Box 5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53" name="Text Box 5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4" name="Text Box 5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5" name="Text Box 5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56" name="Text Box 53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7" name="Text Box 5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58" name="Text Box 5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59" name="Text Box 5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0" name="Text Box 5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1" name="Text Box 5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62" name="Text Box 5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3" name="Text Box 5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4" name="Text Box 5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65" name="Text Box 5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6" name="Text Box 5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67" name="Text Box 5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68" name="Text Box 5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69" name="Text Box 5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0" name="Text Box 5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1" name="Text Box 5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72" name="Text Box 5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3" name="Text Box 5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4" name="Text Box 5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75" name="Text Box 5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6" name="Text Box 5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77" name="Text Box 5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78" name="Text Box 5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79" name="Text Box 5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0" name="Text Box 5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1" name="Text Box 5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82" name="Text Box 5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3" name="Text Box 5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4" name="Text Box 5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85" name="Text Box 5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6" name="Text Box 5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87" name="Text Box 5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688" name="Text Box 5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89" name="Text Box 57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0" name="Text Box 5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1" name="Text Box 5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92" name="Text Box 57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3" name="Text Box 5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4" name="Text Box 5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95" name="Text Box 57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6" name="Text Box 5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7" name="Text Box 5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698" name="Text Box 58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699" name="Text Box 5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0" name="Text Box 5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01" name="Text Box 58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2" name="Text Box 5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3" name="Text Box 5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04" name="Text Box 5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05" name="Text Box 5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6" name="Text Box 5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7" name="Text Box 5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08" name="Text Box 5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09" name="Text Box 5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0" name="Text Box 5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11" name="Text Box 5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2" name="Text Box 5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3" name="Text Box 5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14" name="Text Box 5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15" name="Text Box 5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6" name="Text Box 5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7" name="Text Box 5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18" name="Text Box 6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19" name="Text Box 6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0" name="Text Box 6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21" name="Text Box 6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2" name="Text Box 6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3" name="Text Box 6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24" name="Text Box 6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25" name="Text Box 60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6" name="Text Box 6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7" name="Text Box 6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28" name="Text Box 6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29" name="Text Box 6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0" name="Text Box 6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31" name="Text Box 6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2" name="Text Box 6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3" name="Text Box 6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34" name="Text Box 6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5" name="Text Box 6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6" name="Text Box 6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37" name="Text Box 61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8" name="Text Box 6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39" name="Text Box 6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40" name="Text Box 62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41" name="Text Box 6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2" name="Text Box 6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3" name="Text Box 6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44" name="Text Box 6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5" name="Text Box 6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6" name="Text Box 6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47" name="Text Box 62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8" name="Text Box 6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49" name="Text Box 6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50" name="Text Box 63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51" name="Text Box 6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2" name="Text Box 6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3" name="Text Box 6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54" name="Text Box 63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5" name="Text Box 6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6" name="Text Box 6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57" name="Text Box 63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8" name="Text Box 6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59" name="Text Box 6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60" name="Text Box 64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1" name="Text Box 6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2" name="Text Box 6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63" name="Text Box 64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4" name="Text Box 6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5" name="Text Box 6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66" name="Text Box 6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7" name="Text Box 6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68" name="Text Box 6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69" name="Text Box 6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70" name="Text Box 65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1" name="Text Box 6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2" name="Text Box 6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73" name="Text Box 6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4" name="Text Box 6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5" name="Text Box 6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76" name="Text Box 6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7" name="Text Box 6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78" name="Text Box 6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779" name="Text Box 6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0" name="Text Box 6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1" name="Text Box 6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82" name="Text Box 66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3" name="Text Box 6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4" name="Text Box 6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85" name="Text Box 66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6" name="Text Box 6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87" name="Text Box 6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88" name="Text Box 67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89" name="Text Box 67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0" name="Text Box 6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1" name="Text Box 6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92" name="Text Box 67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3" name="Text Box 6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4" name="Text Box 6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95" name="Text Box 67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6" name="Text Box 6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7" name="Text Box 6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798" name="Text Box 68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799" name="Text Box 6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0" name="Text Box 6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01" name="Text Box 68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2" name="Text Box 6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3" name="Text Box 6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04" name="Text Box 68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5" name="Text Box 6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6" name="Text Box 6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07" name="Text Box 68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08" name="Text Box 69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09" name="Text Box 6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0" name="Text Box 6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11" name="Text Box 69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2" name="Text Box 6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3" name="Text Box 6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14" name="Text Box 69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5" name="Text Box 6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6" name="Text Box 6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17" name="Text Box 69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18" name="Text Box 7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19" name="Text Box 7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0" name="Text Box 7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21" name="Text Box 7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2" name="Text Box 7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3" name="Text Box 7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24" name="Text Box 7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25" name="Text Box 70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6" name="Text Box 7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7" name="Text Box 7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28" name="Text Box 71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29" name="Text Box 7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0" name="Text Box 7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31" name="Text Box 71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2" name="Text Box 7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3" name="Text Box 7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834" name="Text Box 71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35" name="Text Box 7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6" name="Text Box 7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7" name="Text Box 7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38" name="Text Box 7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39" name="Text Box 7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0" name="Text Box 7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41" name="Text Box 7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42" name="Text Box 7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3" name="Text Box 7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4" name="Text Box 7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45" name="Text Box 72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6" name="Text Box 7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7" name="Text Box 7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48" name="Text Box 73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49" name="Text Box 7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50" name="Text Box 7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51" name="Text Box 7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52" name="Text Box 7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53" name="Text Box 7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54" name="Text Box 7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55" name="Text Box 7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56" name="Text Box 7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57" name="Text Box 7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58" name="Text Box 7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59" name="Text Box 7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0" name="Text Box 7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1" name="Text Box 7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62" name="Text Box 7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3" name="Text Box 7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4" name="Text Box 7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65" name="Text Box 7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6" name="Text Box 7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7" name="Text Box 7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68" name="Text Box 7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69" name="Text Box 7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0" name="Text Box 7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71" name="Text Box 75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2" name="Text Box 7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3" name="Text Box 7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74" name="Text Box 75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5" name="Text Box 7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6" name="Text Box 7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77" name="Text Box 75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78" name="Text Box 76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79" name="Text Box 7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0" name="Text Box 7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81" name="Text Box 76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2" name="Text Box 7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3" name="Text Box 7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84" name="Text Box 76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5" name="Text Box 7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6" name="Text Box 7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887" name="Text Box 76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8" name="Text Box 7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89" name="Text Box 7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90" name="Text Box 77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1" name="Text Box 7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2" name="Text Box 7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93" name="Text Box 7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4" name="Text Box 7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5" name="Text Box 7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96" name="Text Box 77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897" name="Text Box 77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8" name="Text Box 7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899" name="Text Box 7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00" name="Text Box 78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1" name="Text Box 7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2" name="Text Box 7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03" name="Text Box 78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4" name="Text Box 7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5" name="Text Box 7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06" name="Text Box 78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7" name="Text Box 7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08" name="Text Box 7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09" name="Text Box 79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0" name="Text Box 7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1" name="Text Box 7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12" name="Text Box 79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3" name="Text Box 7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4" name="Text Box 79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15" name="Text Box 79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16" name="Text Box 79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7" name="Text Box 7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18" name="Text Box 8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19" name="Text Box 80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0" name="Text Box 8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1" name="Text Box 8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22" name="Text Box 80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3" name="Text Box 8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4" name="Text Box 8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25" name="Text Box 80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6" name="Text Box 8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7" name="Text Box 8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28" name="Text Box 8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29" name="Text Box 8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0" name="Text Box 8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31" name="Text Box 8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2" name="Text Box 8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3" name="Text Box 8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34" name="Text Box 8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35" name="Text Box 8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6" name="Text Box 8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7" name="Text Box 8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38" name="Text Box 8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39" name="Text Box 8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0" name="Text Box 8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41" name="Text Box 8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2" name="Text Box 8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3" name="Text Box 8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44" name="Text Box 8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5" name="Text Box 8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6" name="Text Box 8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47" name="Text Box 82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8" name="Text Box 8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49" name="Text Box 8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50" name="Text Box 83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1" name="Text Box 8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2" name="Text Box 8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53" name="Text Box 8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54" name="Text Box 8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5" name="Text Box 8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6" name="Text Box 8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57" name="Text Box 83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8" name="Text Box 8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59" name="Text Box 8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60" name="Text Box 84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1" name="Text Box 8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2" name="Text Box 8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963" name="Text Box 84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4" name="Text Box 8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5" name="Text Box 8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66" name="Text Box 8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7" name="Text Box 8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68" name="Text Box 8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69" name="Text Box 8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0" name="Text Box 8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1" name="Text Box 8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72" name="Text Box 85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73" name="Text Box 8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4" name="Text Box 8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5" name="Text Box 8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76" name="Text Box 8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7" name="Text Box 8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78" name="Text Box 8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79" name="Text Box 8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0" name="Text Box 8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1" name="Text Box 8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82" name="Text Box 86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3" name="Text Box 8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4" name="Text Box 8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985" name="Text Box 86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6" name="Text Box 8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7" name="Text Box 8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8" name="Text Box 8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89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0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218410</xdr:colOff>
      <xdr:row>7</xdr:row>
      <xdr:rowOff>0</xdr:rowOff>
    </xdr:from>
    <xdr:ext cx="0" cy="162205"/>
    <xdr:sp macro="" textlink="">
      <xdr:nvSpPr>
        <xdr:cNvPr id="1991" name="Text Box 130"/>
        <xdr:cNvSpPr txBox="1">
          <a:spLocks noChangeArrowheads="1"/>
        </xdr:cNvSpPr>
      </xdr:nvSpPr>
      <xdr:spPr bwMode="auto">
        <a:xfrm>
          <a:off x="1228060" y="4137394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92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3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4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95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6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7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998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999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0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01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2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3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04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5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6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07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08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09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0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11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2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3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14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5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6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17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8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19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20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1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2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23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24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5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6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027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8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29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30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1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2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033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4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5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36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7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38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039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0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1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42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43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4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5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46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7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48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49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0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1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52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3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4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55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6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7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58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59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0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61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62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3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4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65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6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7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68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69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0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71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72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3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4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75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6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7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78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79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0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081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82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3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4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85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6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7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88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89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0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91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92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3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4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95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6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7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098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099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0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01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02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3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4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05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6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7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08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09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0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11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12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3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4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15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6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7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18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19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0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21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2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3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24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5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6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27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8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29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30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31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2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3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34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5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6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37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8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39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40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1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2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43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44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5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6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47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8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49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50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1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2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53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54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5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6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57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8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59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60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1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2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63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64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5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6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67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8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69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70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1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2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173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4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5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76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7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78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79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0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1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82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83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4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5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86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7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88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89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0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1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92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93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4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5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96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7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198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199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0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1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02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3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4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05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6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7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08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09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0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11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12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3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4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15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6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7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18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19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0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21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22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3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4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25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6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7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28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29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0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31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2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3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34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5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6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37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8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39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40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41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2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3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44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5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6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47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8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49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50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51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2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3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54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5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6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57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8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59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260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61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2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3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64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5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6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67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8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69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70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1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2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73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4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5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76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77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8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79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80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1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2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83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4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5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86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87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8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89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90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1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2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93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4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5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296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297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8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299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00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1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2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03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4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5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06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7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08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09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0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1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12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13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4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5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16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7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18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19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0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1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22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23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4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5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26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7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28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29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0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1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32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33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4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5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36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7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38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39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0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1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42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3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4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45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6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47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48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49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0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1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52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3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4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55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6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57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58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59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0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1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62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3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4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65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6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7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68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69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0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71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2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3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74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5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6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77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78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79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0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81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2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3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84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5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6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387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8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89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90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1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2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93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4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5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96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397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8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399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00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1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2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03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4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5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06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7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08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09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0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1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12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3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4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15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16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7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18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19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0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1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22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3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4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25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26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7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28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29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0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1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32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33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4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5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36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7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38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39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0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1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442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43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4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5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46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7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48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49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50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1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2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53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4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5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56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7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58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59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60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1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2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63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4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5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66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67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8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69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70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1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2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73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4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5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76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7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78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79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0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1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82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3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4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85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86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7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88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89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0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1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92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3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4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495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6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7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498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499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0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01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2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3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04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05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6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7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08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09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0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11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2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3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14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5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6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17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8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19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20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1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2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23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24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5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6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27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8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29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30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1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2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33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4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5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36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7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38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39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0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1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42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43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4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5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46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7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48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49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0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1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552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3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4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55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6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7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58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59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0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61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62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3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4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65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6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7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68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69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0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571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2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3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74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5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6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77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8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79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80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81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2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3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84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5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6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87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8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89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90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1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2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593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4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5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6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7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598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2599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00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1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2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03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4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5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06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7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08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09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0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1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12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3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4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15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16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7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18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19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0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1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22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3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4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25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6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7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28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29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0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31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32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3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4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635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6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7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38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39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0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641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2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3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44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5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6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647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8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49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50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51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2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3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54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5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6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57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8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59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60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1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2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63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4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5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66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7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68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69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70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1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2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73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4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5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76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7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78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79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80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1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2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83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4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5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86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7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88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689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90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1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2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93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4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5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96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7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698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699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00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1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2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03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4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5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06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7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08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09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10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1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2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13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4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5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16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7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18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19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20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1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2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23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4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5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26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7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28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29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0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1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32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3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4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35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6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37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38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39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0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1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42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3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4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45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6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7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48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49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0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51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52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3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4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55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6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7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58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59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0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61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62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3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4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65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6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7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68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69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0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71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72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3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4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75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6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7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78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79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0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781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2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3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84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5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6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87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8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89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90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91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2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3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94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5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6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797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8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799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00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01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2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3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04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5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6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07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8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09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10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1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2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13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4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5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16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7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18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19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20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1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2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23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4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5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26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7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28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29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30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1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2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33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4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5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36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7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38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839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0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1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42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3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4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45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6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47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48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49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0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1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52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3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4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55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6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57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58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59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0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1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62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3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4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65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6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67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868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69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0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1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72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3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4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75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6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7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78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79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0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81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2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3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84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85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6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7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88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89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0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91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2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3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94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95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6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7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898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899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0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901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2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3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2904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05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6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7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08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09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0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11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2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3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14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5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6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17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8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19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20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21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2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3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24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5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6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27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8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29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30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31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2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3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34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5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6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37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8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39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40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41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2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3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44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5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6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47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8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49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50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1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2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53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4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5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56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57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8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59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60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1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2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63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4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5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66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67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8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69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70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1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2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73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4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5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76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7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78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79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0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1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82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3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4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85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86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7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88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89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0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1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92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3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4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2995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6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7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2998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2999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0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01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2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3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04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05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6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7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08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09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0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11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2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3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14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5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6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17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8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19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20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1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2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23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24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5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6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27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8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29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30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1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2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33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34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5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6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37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8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39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40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41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2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3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44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5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6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47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8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49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050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51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52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53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54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55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56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57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58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59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0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61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2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3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64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5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6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67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68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69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0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71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2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3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74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75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6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7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78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79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0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81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2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3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084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5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6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87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8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89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90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1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2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93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94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5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6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097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8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099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00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1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2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03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4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5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06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7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08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09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0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1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12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13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4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5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16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7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18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19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0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1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22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3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4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25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6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7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28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29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0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31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32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3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4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35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6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7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38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39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0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41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2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3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44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5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6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47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8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49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50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51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2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3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54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5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6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57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8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59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160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1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2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63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4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5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66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7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68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69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70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1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2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73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4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5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76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7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78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179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0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1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82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3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4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85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6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87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88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89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0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1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92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3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4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95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6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7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198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199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0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201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2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3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4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5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6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3207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08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09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0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11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2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3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14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5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6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17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8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19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20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1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2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23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24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5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6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27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8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29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30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1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2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33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4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5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36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7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38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39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40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1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2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243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4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5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46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7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48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249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0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1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52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3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4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255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6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57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58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59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0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1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62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3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4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65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6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7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68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69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0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71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2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3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74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5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6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77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78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79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0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81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2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3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84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5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6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87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88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89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0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91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2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3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94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5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6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297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298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299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0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01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2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3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04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5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6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07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08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09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0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11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2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3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14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5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6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17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18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19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0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21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2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3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24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5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6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27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28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29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0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31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2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3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34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5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6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37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8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39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40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1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2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43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4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5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46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47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8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49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50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1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2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53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4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5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56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7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58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59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60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1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2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63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4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5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66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7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68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69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70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1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2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73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4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5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76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7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78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79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80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1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2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83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4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5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86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7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88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389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0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1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92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3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4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95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6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397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98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399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0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1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02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3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4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05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6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07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08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09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0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1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12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3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4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15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6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7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18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19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0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21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2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3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24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5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6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27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28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29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0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31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2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3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34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5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6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37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38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39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0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41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2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3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44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5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6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447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8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49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50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1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2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53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4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5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56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57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8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59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60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1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2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63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4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5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66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67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8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69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70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1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2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73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4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5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476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77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8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79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80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1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2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83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4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5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86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7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88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89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0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1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92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93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4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5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96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7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498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499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0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1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502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503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4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5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506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7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08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509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0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1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512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13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4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5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16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7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18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19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0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1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22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3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4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25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6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27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28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29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0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1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32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3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4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35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6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37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38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39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0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1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42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3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4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45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6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47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48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49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0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1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52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3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4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55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6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7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58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59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0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61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2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3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64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65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6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7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68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69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0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71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2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3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74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75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6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7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78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79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0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81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2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3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584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5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6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87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8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89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90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1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2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93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94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5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6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597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8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599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00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1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2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03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4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5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06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7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08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09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0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1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12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13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4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5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16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7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18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19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0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1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22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3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4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25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6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7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28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29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0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31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32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3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4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35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6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7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38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39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40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41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42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43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44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45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46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47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48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49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0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1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52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3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4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55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6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57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658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59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0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1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62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3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4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65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66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7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68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69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0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1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72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3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4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75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76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7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78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79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0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1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82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83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4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5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86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7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88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89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0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1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692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3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4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95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6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7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698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699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0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01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02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3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4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05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6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7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08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09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0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11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2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3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14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5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6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17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8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19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20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21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2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3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24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5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6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27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8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29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30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1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2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33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4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5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36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7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38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39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40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1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2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43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4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5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46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7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48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49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0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1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52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3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4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55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6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57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58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59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0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1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62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3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4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65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6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7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768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69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0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71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2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3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74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5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6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77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78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79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0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81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2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3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84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5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6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787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8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89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790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1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2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793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4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5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796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797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8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799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00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1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2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03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4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5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06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7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08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09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0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1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2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3" name="Text Box 1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4" name="Text Box 1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3815" name="Text Box 130"/>
        <xdr:cNvSpPr txBox="1">
          <a:spLocks noChangeArrowheads="1"/>
        </xdr:cNvSpPr>
      </xdr:nvSpPr>
      <xdr:spPr bwMode="auto">
        <a:xfrm>
          <a:off x="1504950" y="37719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16" name="Text Box 1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7" name="Text Box 1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18" name="Text Box 1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19" name="Text Box 1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0" name="Text Box 1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1" name="Text Box 1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22" name="Text Box 13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3" name="Text Box 1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4" name="Text Box 1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25" name="Text Box 14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6" name="Text Box 1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7" name="Text Box 1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28" name="Text Box 14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29" name="Text Box 1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0" name="Text Box 1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31" name="Text Box 14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32" name="Text Box 1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3" name="Text Box 1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4" name="Text Box 1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35" name="Text Box 1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6" name="Text Box 1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7" name="Text Box 1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38" name="Text Box 1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39" name="Text Box 1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0" name="Text Box 1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41" name="Text Box 1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2" name="Text Box 1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3" name="Text Box 1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44" name="Text Box 15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5" name="Text Box 1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6" name="Text Box 1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47" name="Text Box 16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48" name="Text Box 1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49" name="Text Box 1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0" name="Text Box 1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51" name="Text Box 16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2" name="Text Box 1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3" name="Text Box 1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54" name="Text Box 16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5" name="Text Box 1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6" name="Text Box 1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57" name="Text Box 17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8" name="Text Box 1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59" name="Text Box 1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60" name="Text Box 1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1" name="Text Box 1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2" name="Text Box 1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863" name="Text Box 1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4" name="Text Box 1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5" name="Text Box 1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66" name="Text Box 2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67" name="Text Box 20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8" name="Text Box 2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69" name="Text Box 2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70" name="Text Box 21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1" name="Text Box 2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2" name="Text Box 2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73" name="Text Box 2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4" name="Text Box 2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5" name="Text Box 2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76" name="Text Box 2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7" name="Text Box 2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78" name="Text Box 2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79" name="Text Box 22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0" name="Text Box 2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1" name="Text Box 2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82" name="Text Box 22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3" name="Text Box 2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4" name="Text Box 2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85" name="Text Box 22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86" name="Text Box 22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7" name="Text Box 2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88" name="Text Box 2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89" name="Text Box 23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0" name="Text Box 2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1" name="Text Box 2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92" name="Text Box 2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3" name="Text Box 2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4" name="Text Box 2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895" name="Text Box 2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96" name="Text Box 23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7" name="Text Box 2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898" name="Text Box 2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899" name="Text Box 24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0" name="Text Box 2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1" name="Text Box 2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902" name="Text Box 24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3" name="Text Box 2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4" name="Text Box 2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3905" name="Text Box 24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06" name="Text Box 24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7" name="Text Box 2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08" name="Text Box 2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09" name="Text Box 2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0" name="Text Box 2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1" name="Text Box 2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12" name="Text Box 2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3" name="Text Box 2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4" name="Text Box 2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15" name="Text Box 2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16" name="Text Box 25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7" name="Text Box 2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18" name="Text Box 2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19" name="Text Box 2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0" name="Text Box 2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1" name="Text Box 2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22" name="Text Box 2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3" name="Text Box 2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4" name="Text Box 2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25" name="Text Box 2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26" name="Text Box 26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7" name="Text Box 2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28" name="Text Box 2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29" name="Text Box 27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0" name="Text Box 2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1" name="Text Box 2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32" name="Text Box 2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3" name="Text Box 2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4" name="Text Box 2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35" name="Text Box 2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36" name="Text Box 2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7" name="Text Box 2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38" name="Text Box 2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39" name="Text Box 28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0" name="Text Box 2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1" name="Text Box 2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42" name="Text Box 28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3" name="Text Box 2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4" name="Text Box 2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45" name="Text Box 2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6" name="Text Box 2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7" name="Text Box 2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48" name="Text Box 2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49" name="Text Box 2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0" name="Text Box 2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51" name="Text Box 2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2" name="Text Box 2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3" name="Text Box 2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54" name="Text Box 2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55" name="Text Box 2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6" name="Text Box 2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7" name="Text Box 2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58" name="Text Box 3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59" name="Text Box 3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0" name="Text Box 3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61" name="Text Box 3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2" name="Text Box 3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3" name="Text Box 3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64" name="Text Box 3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5" name="Text Box 3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6" name="Text Box 3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67" name="Text Box 3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68" name="Text Box 3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69" name="Text Box 3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0" name="Text Box 3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71" name="Text Box 3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2" name="Text Box 3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3" name="Text Box 3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74" name="Text Box 34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5" name="Text Box 3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6" name="Text Box 3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77" name="Text Box 3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78" name="Text Box 3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79" name="Text Box 3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0" name="Text Box 3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81" name="Text Box 3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2" name="Text Box 3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3" name="Text Box 3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84" name="Text Box 38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5" name="Text Box 3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6" name="Text Box 3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3987" name="Text Box 41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88" name="Text Box 41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89" name="Text Box 4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0" name="Text Box 4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91" name="Text Box 41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2" name="Text Box 4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3" name="Text Box 4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94" name="Text Box 41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5" name="Text Box 4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6" name="Text Box 4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3997" name="Text Box 44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8" name="Text Box 4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3999" name="Text Box 4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00" name="Text Box 4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1" name="Text Box 4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2" name="Text Box 4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03" name="Text Box 4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4" name="Text Box 4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5" name="Text Box 4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06" name="Text Box 4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07" name="Text Box 4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8" name="Text Box 4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09" name="Text Box 4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10" name="Text Box 4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1" name="Text Box 4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2" name="Text Box 4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13" name="Text Box 4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4" name="Text Box 4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5" name="Text Box 4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16" name="Text Box 46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17" name="Text Box 4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8" name="Text Box 4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19" name="Text Box 4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20" name="Text Box 4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1" name="Text Box 4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2" name="Text Box 4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23" name="Text Box 4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4" name="Text Box 4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5" name="Text Box 4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26" name="Text Box 47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7" name="Text Box 4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28" name="Text Box 4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29" name="Text Box 47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0" name="Text Box 4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1" name="Text Box 4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32" name="Text Box 48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3" name="Text Box 4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4" name="Text Box 4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35" name="Text Box 48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36" name="Text Box 4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7" name="Text Box 4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38" name="Text Box 4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39" name="Text Box 48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0" name="Text Box 4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1" name="Text Box 4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42" name="Text Box 49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3" name="Text Box 4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4" name="Text Box 4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45" name="Text Box 49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46" name="Text Box 4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7" name="Text Box 4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48" name="Text Box 4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49" name="Text Box 49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0" name="Text Box 5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1" name="Text Box 5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52" name="Text Box 50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3" name="Text Box 5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4" name="Text Box 5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055" name="Text Box 50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6" name="Text Box 5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7" name="Text Box 5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58" name="Text Box 5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59" name="Text Box 5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0" name="Text Box 5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61" name="Text Box 51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2" name="Text Box 5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3" name="Text Box 5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64" name="Text Box 51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65" name="Text Box 5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6" name="Text Box 5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7" name="Text Box 5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68" name="Text Box 5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69" name="Text Box 5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0" name="Text Box 5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71" name="Text Box 52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2" name="Text Box 5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3" name="Text Box 5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74" name="Text Box 5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75" name="Text Box 52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6" name="Text Box 5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7" name="Text Box 5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78" name="Text Box 52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79" name="Text Box 5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0" name="Text Box 5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81" name="Text Box 5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2" name="Text Box 5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3" name="Text Box 5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084" name="Text Box 5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85" name="Text Box 5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6" name="Text Box 5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7" name="Text Box 5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88" name="Text Box 53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89" name="Text Box 5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0" name="Text Box 5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91" name="Text Box 5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2" name="Text Box 5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3" name="Text Box 5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94" name="Text Box 5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5" name="Text Box 5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6" name="Text Box 5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097" name="Text Box 5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8" name="Text Box 5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099" name="Text Box 5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00" name="Text Box 5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01" name="Text Box 5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2" name="Text Box 5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3" name="Text Box 5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04" name="Text Box 5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5" name="Text Box 5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6" name="Text Box 5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07" name="Text Box 5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8" name="Text Box 5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09" name="Text Box 5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10" name="Text Box 5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11" name="Text Box 5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2" name="Text Box 5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3" name="Text Box 5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14" name="Text Box 5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5" name="Text Box 5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6" name="Text Box 5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17" name="Text Box 5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8" name="Text Box 5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19" name="Text Box 5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120" name="Text Box 5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21" name="Text Box 57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2" name="Text Box 5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3" name="Text Box 5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24" name="Text Box 57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5" name="Text Box 5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6" name="Text Box 5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27" name="Text Box 57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8" name="Text Box 5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29" name="Text Box 5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30" name="Text Box 58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1" name="Text Box 5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2" name="Text Box 5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33" name="Text Box 58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4" name="Text Box 5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5" name="Text Box 5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36" name="Text Box 5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37" name="Text Box 5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8" name="Text Box 5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39" name="Text Box 5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40" name="Text Box 5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1" name="Text Box 5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2" name="Text Box 5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43" name="Text Box 5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4" name="Text Box 5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5" name="Text Box 5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46" name="Text Box 5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47" name="Text Box 5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8" name="Text Box 5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49" name="Text Box 5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50" name="Text Box 6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1" name="Text Box 6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2" name="Text Box 6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53" name="Text Box 6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4" name="Text Box 6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5" name="Text Box 6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56" name="Text Box 6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57" name="Text Box 60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8" name="Text Box 6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59" name="Text Box 6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60" name="Text Box 6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1" name="Text Box 6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2" name="Text Box 6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63" name="Text Box 6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4" name="Text Box 6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5" name="Text Box 6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66" name="Text Box 6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7" name="Text Box 6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68" name="Text Box 6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69" name="Text Box 61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0" name="Text Box 6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1" name="Text Box 6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72" name="Text Box 62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73" name="Text Box 6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4" name="Text Box 6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5" name="Text Box 6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76" name="Text Box 6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7" name="Text Box 6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78" name="Text Box 6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79" name="Text Box 62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0" name="Text Box 6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1" name="Text Box 6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82" name="Text Box 63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83" name="Text Box 6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4" name="Text Box 6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5" name="Text Box 6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86" name="Text Box 63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7" name="Text Box 6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88" name="Text Box 6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89" name="Text Box 63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0" name="Text Box 6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1" name="Text Box 6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192" name="Text Box 64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3" name="Text Box 6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4" name="Text Box 6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95" name="Text Box 64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6" name="Text Box 6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7" name="Text Box 6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198" name="Text Box 6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199" name="Text Box 6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0" name="Text Box 6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01" name="Text Box 6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02" name="Text Box 65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3" name="Text Box 6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4" name="Text Box 6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05" name="Text Box 6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6" name="Text Box 6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7" name="Text Box 6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08" name="Text Box 6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09" name="Text Box 6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0" name="Text Box 6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11" name="Text Box 6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2" name="Text Box 6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3" name="Text Box 6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14" name="Text Box 66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5" name="Text Box 6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6" name="Text Box 6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17" name="Text Box 66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8" name="Text Box 6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19" name="Text Box 6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20" name="Text Box 67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21" name="Text Box 67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2" name="Text Box 6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3" name="Text Box 6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24" name="Text Box 67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5" name="Text Box 6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6" name="Text Box 6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27" name="Text Box 67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8" name="Text Box 6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29" name="Text Box 6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30" name="Text Box 68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1" name="Text Box 6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2" name="Text Box 6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33" name="Text Box 68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4" name="Text Box 6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5" name="Text Box 6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36" name="Text Box 68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7" name="Text Box 6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38" name="Text Box 6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39" name="Text Box 68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40" name="Text Box 69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1" name="Text Box 6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2" name="Text Box 6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43" name="Text Box 69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4" name="Text Box 6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5" name="Text Box 6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46" name="Text Box 69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7" name="Text Box 6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48" name="Text Box 6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49" name="Text Box 69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50" name="Text Box 7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1" name="Text Box 7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2" name="Text Box 7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53" name="Text Box 7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4" name="Text Box 7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5" name="Text Box 7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56" name="Text Box 7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57" name="Text Box 70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8" name="Text Box 7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59" name="Text Box 7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60" name="Text Box 71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1" name="Text Box 7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2" name="Text Box 7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63" name="Text Box 71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4" name="Text Box 7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5" name="Text Box 7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266" name="Text Box 71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67" name="Text Box 7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8" name="Text Box 7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69" name="Text Box 7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70" name="Text Box 7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1" name="Text Box 7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2" name="Text Box 7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73" name="Text Box 7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74" name="Text Box 7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5" name="Text Box 7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6" name="Text Box 7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77" name="Text Box 72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8" name="Text Box 7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79" name="Text Box 7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80" name="Text Box 73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1" name="Text Box 7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2" name="Text Box 7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283" name="Text Box 7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84" name="Text Box 7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5" name="Text Box 7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6" name="Text Box 7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87" name="Text Box 7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8" name="Text Box 7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89" name="Text Box 7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90" name="Text Box 7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91" name="Text Box 7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2" name="Text Box 7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3" name="Text Box 7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94" name="Text Box 7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5" name="Text Box 7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6" name="Text Box 7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297" name="Text Box 7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8" name="Text Box 7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299" name="Text Box 7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00" name="Text Box 7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1" name="Text Box 7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2" name="Text Box 7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03" name="Text Box 75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4" name="Text Box 7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5" name="Text Box 7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06" name="Text Box 75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7" name="Text Box 7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08" name="Text Box 7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09" name="Text Box 75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10" name="Text Box 76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1" name="Text Box 7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2" name="Text Box 7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13" name="Text Box 76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4" name="Text Box 7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5" name="Text Box 7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16" name="Text Box 76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7" name="Text Box 7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18" name="Text Box 7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19" name="Text Box 76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0" name="Text Box 7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1" name="Text Box 7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22" name="Text Box 77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3" name="Text Box 7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4" name="Text Box 7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25" name="Text Box 7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6" name="Text Box 7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27" name="Text Box 7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28" name="Text Box 77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29" name="Text Box 77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0" name="Text Box 7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1" name="Text Box 7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32" name="Text Box 78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3" name="Text Box 7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4" name="Text Box 7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35" name="Text Box 78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6" name="Text Box 7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7" name="Text Box 7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38" name="Text Box 78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39" name="Text Box 7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0" name="Text Box 7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41" name="Text Box 79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2" name="Text Box 7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3" name="Text Box 7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44" name="Text Box 79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5" name="Text Box 7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6" name="Text Box 79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47" name="Text Box 79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48" name="Text Box 79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49" name="Text Box 7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0" name="Text Box 8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51" name="Text Box 80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2" name="Text Box 8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3" name="Text Box 8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54" name="Text Box 80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5" name="Text Box 8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6" name="Text Box 8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57" name="Text Box 80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8" name="Text Box 8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59" name="Text Box 8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60" name="Text Box 8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1" name="Text Box 8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2" name="Text Box 8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63" name="Text Box 8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4" name="Text Box 8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5" name="Text Box 8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66" name="Text Box 8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67" name="Text Box 8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8" name="Text Box 8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69" name="Text Box 8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70" name="Text Box 8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1" name="Text Box 8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2" name="Text Box 8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73" name="Text Box 8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4" name="Text Box 8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5" name="Text Box 8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376" name="Text Box 8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7" name="Text Box 8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78" name="Text Box 8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79" name="Text Box 82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0" name="Text Box 8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1" name="Text Box 8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82" name="Text Box 83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3" name="Text Box 8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4" name="Text Box 8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85" name="Text Box 8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86" name="Text Box 8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7" name="Text Box 8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88" name="Text Box 8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89" name="Text Box 83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0" name="Text Box 8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1" name="Text Box 8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92" name="Text Box 84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3" name="Text Box 8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4" name="Text Box 8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395" name="Text Box 84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6" name="Text Box 8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7" name="Text Box 8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398" name="Text Box 8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399" name="Text Box 8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0" name="Text Box 8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01" name="Text Box 8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2" name="Text Box 8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3" name="Text Box 8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04" name="Text Box 85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05" name="Text Box 8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6" name="Text Box 8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7" name="Text Box 8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08" name="Text Box 8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09" name="Text Box 8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0" name="Text Box 8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11" name="Text Box 8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2" name="Text Box 8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3" name="Text Box 8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14" name="Text Box 86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5" name="Text Box 8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6" name="Text Box 8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17" name="Text Box 86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8" name="Text Box 8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19" name="Text Box 8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0" name="Text Box 8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1" name="Text Box 1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2" name="Text Box 1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4423" name="Text Box 130"/>
        <xdr:cNvSpPr txBox="1">
          <a:spLocks noChangeArrowheads="1"/>
        </xdr:cNvSpPr>
      </xdr:nvSpPr>
      <xdr:spPr bwMode="auto">
        <a:xfrm>
          <a:off x="1504950" y="58293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24" name="Text Box 1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5" name="Text Box 1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6" name="Text Box 1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27" name="Text Box 1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8" name="Text Box 1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29" name="Text Box 1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30" name="Text Box 13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1" name="Text Box 1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2" name="Text Box 1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33" name="Text Box 14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4" name="Text Box 1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5" name="Text Box 1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36" name="Text Box 14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7" name="Text Box 1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38" name="Text Box 1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39" name="Text Box 14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40" name="Text Box 1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1" name="Text Box 1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2" name="Text Box 1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43" name="Text Box 1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4" name="Text Box 1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5" name="Text Box 1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46" name="Text Box 1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7" name="Text Box 1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48" name="Text Box 1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49" name="Text Box 1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0" name="Text Box 1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1" name="Text Box 1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52" name="Text Box 15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3" name="Text Box 1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4" name="Text Box 1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55" name="Text Box 16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56" name="Text Box 1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7" name="Text Box 1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58" name="Text Box 1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59" name="Text Box 16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0" name="Text Box 1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1" name="Text Box 1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62" name="Text Box 16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3" name="Text Box 1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4" name="Text Box 1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65" name="Text Box 17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6" name="Text Box 1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7" name="Text Box 1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68" name="Text Box 1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69" name="Text Box 1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0" name="Text Box 1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471" name="Text Box 1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2" name="Text Box 1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3" name="Text Box 1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74" name="Text Box 2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75" name="Text Box 20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6" name="Text Box 2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7" name="Text Box 2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78" name="Text Box 21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79" name="Text Box 2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0" name="Text Box 2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81" name="Text Box 2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2" name="Text Box 2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3" name="Text Box 2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484" name="Text Box 2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5" name="Text Box 2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6" name="Text Box 2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87" name="Text Box 22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8" name="Text Box 2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89" name="Text Box 2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90" name="Text Box 22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1" name="Text Box 2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2" name="Text Box 2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93" name="Text Box 22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94" name="Text Box 22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5" name="Text Box 2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6" name="Text Box 2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497" name="Text Box 23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8" name="Text Box 2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499" name="Text Box 2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00" name="Text Box 2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1" name="Text Box 2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2" name="Text Box 2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03" name="Text Box 2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504" name="Text Box 23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5" name="Text Box 2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6" name="Text Box 2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507" name="Text Box 24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8" name="Text Box 2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09" name="Text Box 2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510" name="Text Box 24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1" name="Text Box 2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2" name="Text Box 2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513" name="Text Box 24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14" name="Text Box 24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5" name="Text Box 2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6" name="Text Box 2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17" name="Text Box 2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8" name="Text Box 2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19" name="Text Box 2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20" name="Text Box 2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1" name="Text Box 2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2" name="Text Box 2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23" name="Text Box 2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24" name="Text Box 25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5" name="Text Box 2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6" name="Text Box 2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27" name="Text Box 2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8" name="Text Box 2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29" name="Text Box 2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30" name="Text Box 2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1" name="Text Box 2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2" name="Text Box 2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33" name="Text Box 2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34" name="Text Box 26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5" name="Text Box 2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6" name="Text Box 2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37" name="Text Box 27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8" name="Text Box 2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39" name="Text Box 2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40" name="Text Box 2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1" name="Text Box 2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2" name="Text Box 2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43" name="Text Box 2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44" name="Text Box 2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5" name="Text Box 2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6" name="Text Box 2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47" name="Text Box 28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8" name="Text Box 2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49" name="Text Box 2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50" name="Text Box 28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1" name="Text Box 2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2" name="Text Box 2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53" name="Text Box 2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4" name="Text Box 2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5" name="Text Box 2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56" name="Text Box 2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7" name="Text Box 2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58" name="Text Box 2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59" name="Text Box 2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0" name="Text Box 2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1" name="Text Box 2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62" name="Text Box 2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63" name="Text Box 2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4" name="Text Box 2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5" name="Text Box 2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66" name="Text Box 3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7" name="Text Box 3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68" name="Text Box 3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69" name="Text Box 3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0" name="Text Box 3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1" name="Text Box 3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72" name="Text Box 3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3" name="Text Box 3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4" name="Text Box 3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75" name="Text Box 3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76" name="Text Box 3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7" name="Text Box 3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78" name="Text Box 3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79" name="Text Box 3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0" name="Text Box 3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1" name="Text Box 3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82" name="Text Box 34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3" name="Text Box 3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4" name="Text Box 3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85" name="Text Box 3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86" name="Text Box 3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7" name="Text Box 3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88" name="Text Box 3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89" name="Text Box 3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0" name="Text Box 3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1" name="Text Box 3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92" name="Text Box 38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3" name="Text Box 3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4" name="Text Box 3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595" name="Text Box 41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96" name="Text Box 41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7" name="Text Box 4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598" name="Text Box 4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599" name="Text Box 41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0" name="Text Box 4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1" name="Text Box 4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02" name="Text Box 41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3" name="Text Box 4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4" name="Text Box 4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05" name="Text Box 44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6" name="Text Box 4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7" name="Text Box 4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08" name="Text Box 4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09" name="Text Box 4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0" name="Text Box 4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11" name="Text Box 4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2" name="Text Box 4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3" name="Text Box 4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14" name="Text Box 4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15" name="Text Box 4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6" name="Text Box 4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7" name="Text Box 4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18" name="Text Box 4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19" name="Text Box 4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0" name="Text Box 4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21" name="Text Box 4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2" name="Text Box 4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3" name="Text Box 4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24" name="Text Box 46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25" name="Text Box 4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6" name="Text Box 4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7" name="Text Box 4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28" name="Text Box 4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29" name="Text Box 4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0" name="Text Box 4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31" name="Text Box 4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2" name="Text Box 4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3" name="Text Box 4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34" name="Text Box 47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5" name="Text Box 4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6" name="Text Box 4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37" name="Text Box 47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8" name="Text Box 4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39" name="Text Box 4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40" name="Text Box 48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1" name="Text Box 4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2" name="Text Box 4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43" name="Text Box 48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44" name="Text Box 4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5" name="Text Box 4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6" name="Text Box 4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47" name="Text Box 48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8" name="Text Box 4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49" name="Text Box 4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50" name="Text Box 49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1" name="Text Box 4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2" name="Text Box 4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53" name="Text Box 49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54" name="Text Box 4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5" name="Text Box 4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6" name="Text Box 4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57" name="Text Box 49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8" name="Text Box 5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59" name="Text Box 5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60" name="Text Box 50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1" name="Text Box 5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2" name="Text Box 5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663" name="Text Box 50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4" name="Text Box 5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5" name="Text Box 5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66" name="Text Box 5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7" name="Text Box 5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68" name="Text Box 5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69" name="Text Box 51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0" name="Text Box 5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1" name="Text Box 5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72" name="Text Box 51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73" name="Text Box 5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4" name="Text Box 5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5" name="Text Box 5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76" name="Text Box 5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7" name="Text Box 5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78" name="Text Box 5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79" name="Text Box 52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0" name="Text Box 5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1" name="Text Box 5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82" name="Text Box 5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83" name="Text Box 52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4" name="Text Box 5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5" name="Text Box 5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86" name="Text Box 52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7" name="Text Box 5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88" name="Text Box 5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89" name="Text Box 5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0" name="Text Box 5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1" name="Text Box 5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692" name="Text Box 5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93" name="Text Box 5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4" name="Text Box 5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5" name="Text Box 5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96" name="Text Box 53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7" name="Text Box 5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698" name="Text Box 5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699" name="Text Box 5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0" name="Text Box 5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1" name="Text Box 5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02" name="Text Box 5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3" name="Text Box 5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4" name="Text Box 5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05" name="Text Box 5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6" name="Text Box 5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07" name="Text Box 5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08" name="Text Box 5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09" name="Text Box 5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0" name="Text Box 5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1" name="Text Box 5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12" name="Text Box 5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3" name="Text Box 5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4" name="Text Box 5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15" name="Text Box 5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6" name="Text Box 5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17" name="Text Box 5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18" name="Text Box 5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19" name="Text Box 5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0" name="Text Box 5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1" name="Text Box 5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22" name="Text Box 5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3" name="Text Box 5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4" name="Text Box 5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25" name="Text Box 5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6" name="Text Box 5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27" name="Text Box 5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728" name="Text Box 5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29" name="Text Box 57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0" name="Text Box 5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1" name="Text Box 5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32" name="Text Box 57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3" name="Text Box 5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4" name="Text Box 5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35" name="Text Box 57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6" name="Text Box 5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7" name="Text Box 5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38" name="Text Box 58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39" name="Text Box 5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0" name="Text Box 5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41" name="Text Box 58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2" name="Text Box 5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3" name="Text Box 5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44" name="Text Box 5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45" name="Text Box 5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6" name="Text Box 5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7" name="Text Box 5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48" name="Text Box 5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49" name="Text Box 5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0" name="Text Box 5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51" name="Text Box 5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2" name="Text Box 5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3" name="Text Box 5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54" name="Text Box 5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55" name="Text Box 5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6" name="Text Box 5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7" name="Text Box 5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58" name="Text Box 6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59" name="Text Box 6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0" name="Text Box 6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61" name="Text Box 6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2" name="Text Box 6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3" name="Text Box 6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764" name="Text Box 6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65" name="Text Box 60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6" name="Text Box 6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7" name="Text Box 6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68" name="Text Box 6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69" name="Text Box 6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0" name="Text Box 6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71" name="Text Box 6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2" name="Text Box 6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3" name="Text Box 6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74" name="Text Box 6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5" name="Text Box 6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6" name="Text Box 6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77" name="Text Box 61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8" name="Text Box 6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79" name="Text Box 6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80" name="Text Box 62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81" name="Text Box 6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2" name="Text Box 6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3" name="Text Box 6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84" name="Text Box 6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5" name="Text Box 6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6" name="Text Box 6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87" name="Text Box 62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8" name="Text Box 6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89" name="Text Box 6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90" name="Text Box 63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91" name="Text Box 6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2" name="Text Box 6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3" name="Text Box 6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94" name="Text Box 63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5" name="Text Box 6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6" name="Text Box 6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797" name="Text Box 63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8" name="Text Box 6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799" name="Text Box 6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00" name="Text Box 64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1" name="Text Box 6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2" name="Text Box 6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03" name="Text Box 64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4" name="Text Box 6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5" name="Text Box 6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06" name="Text Box 6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7" name="Text Box 6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08" name="Text Box 6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09" name="Text Box 6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10" name="Text Box 65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1" name="Text Box 6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2" name="Text Box 6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13" name="Text Box 6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4" name="Text Box 6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5" name="Text Box 6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16" name="Text Box 6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7" name="Text Box 6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18" name="Text Box 6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19" name="Text Box 6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0" name="Text Box 6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1" name="Text Box 6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22" name="Text Box 66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3" name="Text Box 6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4" name="Text Box 6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25" name="Text Box 66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6" name="Text Box 6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27" name="Text Box 6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28" name="Text Box 67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29" name="Text Box 67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0" name="Text Box 6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1" name="Text Box 6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32" name="Text Box 67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3" name="Text Box 6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4" name="Text Box 6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35" name="Text Box 67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6" name="Text Box 6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7" name="Text Box 6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38" name="Text Box 68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39" name="Text Box 6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0" name="Text Box 6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41" name="Text Box 68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2" name="Text Box 6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3" name="Text Box 6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44" name="Text Box 68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5" name="Text Box 6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6" name="Text Box 6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47" name="Text Box 68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48" name="Text Box 69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49" name="Text Box 6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0" name="Text Box 6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51" name="Text Box 69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2" name="Text Box 6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3" name="Text Box 6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54" name="Text Box 69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5" name="Text Box 6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6" name="Text Box 6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57" name="Text Box 69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58" name="Text Box 7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59" name="Text Box 7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0" name="Text Box 7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61" name="Text Box 7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2" name="Text Box 7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3" name="Text Box 7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64" name="Text Box 7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65" name="Text Box 70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6" name="Text Box 7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7" name="Text Box 7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68" name="Text Box 71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69" name="Text Box 7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0" name="Text Box 7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71" name="Text Box 71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2" name="Text Box 7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3" name="Text Box 7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4874" name="Text Box 71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75" name="Text Box 7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6" name="Text Box 7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7" name="Text Box 7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78" name="Text Box 7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79" name="Text Box 7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0" name="Text Box 7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81" name="Text Box 7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82" name="Text Box 7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3" name="Text Box 7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4" name="Text Box 7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85" name="Text Box 72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6" name="Text Box 7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7" name="Text Box 7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88" name="Text Box 73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89" name="Text Box 7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90" name="Text Box 7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891" name="Text Box 7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92" name="Text Box 7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93" name="Text Box 7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94" name="Text Box 7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95" name="Text Box 7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96" name="Text Box 7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897" name="Text Box 7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98" name="Text Box 7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899" name="Text Box 7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0" name="Text Box 7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1" name="Text Box 7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02" name="Text Box 7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3" name="Text Box 7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4" name="Text Box 7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05" name="Text Box 7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6" name="Text Box 7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7" name="Text Box 7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08" name="Text Box 7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09" name="Text Box 7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0" name="Text Box 7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11" name="Text Box 75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2" name="Text Box 7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3" name="Text Box 7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14" name="Text Box 75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5" name="Text Box 7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6" name="Text Box 7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17" name="Text Box 75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18" name="Text Box 76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19" name="Text Box 7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0" name="Text Box 7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21" name="Text Box 76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2" name="Text Box 7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3" name="Text Box 7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24" name="Text Box 76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5" name="Text Box 7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6" name="Text Box 7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27" name="Text Box 76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8" name="Text Box 7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29" name="Text Box 7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30" name="Text Box 77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1" name="Text Box 7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2" name="Text Box 7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33" name="Text Box 7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4" name="Text Box 7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5" name="Text Box 7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36" name="Text Box 77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37" name="Text Box 77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8" name="Text Box 7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39" name="Text Box 7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40" name="Text Box 78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1" name="Text Box 7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2" name="Text Box 7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43" name="Text Box 78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4" name="Text Box 7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5" name="Text Box 7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46" name="Text Box 78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7" name="Text Box 7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48" name="Text Box 7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49" name="Text Box 79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0" name="Text Box 7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1" name="Text Box 7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52" name="Text Box 79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3" name="Text Box 7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4" name="Text Box 79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55" name="Text Box 79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56" name="Text Box 79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7" name="Text Box 7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58" name="Text Box 8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59" name="Text Box 80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0" name="Text Box 8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1" name="Text Box 8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62" name="Text Box 80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3" name="Text Box 8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4" name="Text Box 8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65" name="Text Box 80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6" name="Text Box 8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7" name="Text Box 8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68" name="Text Box 8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69" name="Text Box 8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0" name="Text Box 8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71" name="Text Box 8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2" name="Text Box 8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3" name="Text Box 8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74" name="Text Box 8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75" name="Text Box 8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6" name="Text Box 8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7" name="Text Box 8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78" name="Text Box 8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79" name="Text Box 8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0" name="Text Box 8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81" name="Text Box 8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2" name="Text Box 8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3" name="Text Box 8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4984" name="Text Box 8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5" name="Text Box 8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6" name="Text Box 8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87" name="Text Box 82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8" name="Text Box 8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89" name="Text Box 8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90" name="Text Box 83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1" name="Text Box 8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2" name="Text Box 8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93" name="Text Box 8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94" name="Text Box 8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5" name="Text Box 8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6" name="Text Box 8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4997" name="Text Box 83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8" name="Text Box 8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4999" name="Text Box 8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00" name="Text Box 84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1" name="Text Box 8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2" name="Text Box 8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03" name="Text Box 84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4" name="Text Box 8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5" name="Text Box 8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06" name="Text Box 8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7" name="Text Box 8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08" name="Text Box 8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09" name="Text Box 8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0" name="Text Box 8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1" name="Text Box 8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12" name="Text Box 85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13" name="Text Box 8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4" name="Text Box 8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5" name="Text Box 8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16" name="Text Box 8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7" name="Text Box 8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18" name="Text Box 8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19" name="Text Box 8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0" name="Text Box 8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1" name="Text Box 8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22" name="Text Box 86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3" name="Text Box 8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4" name="Text Box 8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25" name="Text Box 86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6" name="Text Box 8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7" name="Text Box 8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8" name="Text Box 8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29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0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5031" name="Text Box 130"/>
        <xdr:cNvSpPr txBox="1">
          <a:spLocks noChangeArrowheads="1"/>
        </xdr:cNvSpPr>
      </xdr:nvSpPr>
      <xdr:spPr bwMode="auto">
        <a:xfrm>
          <a:off x="1504950" y="787717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32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3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4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35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6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7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38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39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0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41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2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3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44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5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6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47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48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49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0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51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2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3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54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5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6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57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8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59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60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1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2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63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64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5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6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67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8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69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70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1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2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73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4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5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76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7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78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079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0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1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82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83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4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5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86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7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88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89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0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1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092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3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4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95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6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7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098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099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0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01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02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3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4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05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6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7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08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09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0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11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112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3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4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115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6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7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118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19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0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121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22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3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4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25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6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7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28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29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0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31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32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3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4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35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6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7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38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39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0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41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42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3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4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45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6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7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48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49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0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51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52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3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4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55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6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7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58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59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0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61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2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3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64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5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6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67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8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69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70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71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2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3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74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5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6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77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8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79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180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1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2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83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84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5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6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87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8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89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90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1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2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93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94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5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6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197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8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199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00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1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2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03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04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5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6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07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8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09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10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1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2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13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4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5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16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7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18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19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0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1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22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23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4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5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26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7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28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29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0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1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32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33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4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5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36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7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38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39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0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1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242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3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4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45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6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7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48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49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0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51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52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3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4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55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6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7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58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59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0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61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62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3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4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65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6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7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68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69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0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271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2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3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74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5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6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77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8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79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80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81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2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3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84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5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6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87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8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89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90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91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2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3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94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5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6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297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8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299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00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01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2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3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04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5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6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07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8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09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10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1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2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13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4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5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16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17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8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19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20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1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2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23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4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5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26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27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8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29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30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1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2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33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4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5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336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37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8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39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40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1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2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43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4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5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46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7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48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49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0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1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52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53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4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5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56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7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58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59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0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1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62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63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4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5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66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7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68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69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0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1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372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73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4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5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76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7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78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79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0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1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82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3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4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85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6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87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88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89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0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1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92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3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4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95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6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397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98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399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0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1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02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3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4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05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6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7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08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09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0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11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2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3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14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5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6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17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18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19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0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21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2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3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24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5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6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27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8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29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30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1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2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33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4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5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36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37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8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39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40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1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2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43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4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5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46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7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48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49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0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1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52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3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4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55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56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7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58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59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0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1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62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3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4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465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66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7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68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69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0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1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72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73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4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5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76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7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78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79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0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1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482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83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4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5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86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7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88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89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90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1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2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93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4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5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96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7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498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499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00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1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2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03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4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5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06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07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8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09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10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1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2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13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4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5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16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7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18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19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0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1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22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3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4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25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26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7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28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29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0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1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32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3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4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35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6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7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38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39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0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41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2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3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44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45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6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7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48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49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0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51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2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3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54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5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6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57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8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59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60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1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2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63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64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5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6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67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8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69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70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1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2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73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4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5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76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7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78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79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0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1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82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83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4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5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86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7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88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89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0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1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592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3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4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95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6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7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598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599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0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01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02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3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4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05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6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7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08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09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0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11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2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3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14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5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6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17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8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19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20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21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2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3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24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5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6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27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8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29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30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1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2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33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4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5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6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7" name="Text Box 1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38" name="Text Box 1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5639" name="Text Box 130"/>
        <xdr:cNvSpPr txBox="1">
          <a:spLocks noChangeArrowheads="1"/>
        </xdr:cNvSpPr>
      </xdr:nvSpPr>
      <xdr:spPr bwMode="auto">
        <a:xfrm>
          <a:off x="1504950" y="37719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40" name="Text Box 1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1" name="Text Box 1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2" name="Text Box 1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43" name="Text Box 1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4" name="Text Box 1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5" name="Text Box 1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46" name="Text Box 13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7" name="Text Box 1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48" name="Text Box 1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49" name="Text Box 14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0" name="Text Box 1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1" name="Text Box 1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52" name="Text Box 14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3" name="Text Box 1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4" name="Text Box 1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55" name="Text Box 14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56" name="Text Box 1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7" name="Text Box 1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58" name="Text Box 1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59" name="Text Box 1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0" name="Text Box 1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1" name="Text Box 1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62" name="Text Box 1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3" name="Text Box 1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4" name="Text Box 1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65" name="Text Box 1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6" name="Text Box 1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7" name="Text Box 1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68" name="Text Box 15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69" name="Text Box 1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0" name="Text Box 1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71" name="Text Box 16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72" name="Text Box 1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3" name="Text Box 1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4" name="Text Box 1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75" name="Text Box 16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6" name="Text Box 1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7" name="Text Box 1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78" name="Text Box 16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79" name="Text Box 1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0" name="Text Box 1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81" name="Text Box 17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2" name="Text Box 1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3" name="Text Box 1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684" name="Text Box 1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5" name="Text Box 1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6" name="Text Box 1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687" name="Text Box 1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8" name="Text Box 1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89" name="Text Box 1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90" name="Text Box 2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91" name="Text Box 20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2" name="Text Box 2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3" name="Text Box 2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94" name="Text Box 21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5" name="Text Box 2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6" name="Text Box 2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697" name="Text Box 2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8" name="Text Box 2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699" name="Text Box 2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700" name="Text Box 2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1" name="Text Box 2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2" name="Text Box 2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03" name="Text Box 22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4" name="Text Box 2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5" name="Text Box 2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06" name="Text Box 22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7" name="Text Box 2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08" name="Text Box 2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09" name="Text Box 22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10" name="Text Box 22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1" name="Text Box 2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2" name="Text Box 2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13" name="Text Box 23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4" name="Text Box 2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5" name="Text Box 2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16" name="Text Box 2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7" name="Text Box 2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18" name="Text Box 2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19" name="Text Box 2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720" name="Text Box 23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1" name="Text Box 2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2" name="Text Box 2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723" name="Text Box 24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4" name="Text Box 2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5" name="Text Box 2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726" name="Text Box 24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7" name="Text Box 2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28" name="Text Box 2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729" name="Text Box 24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30" name="Text Box 24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1" name="Text Box 2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2" name="Text Box 2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33" name="Text Box 2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4" name="Text Box 2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5" name="Text Box 2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36" name="Text Box 2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7" name="Text Box 2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38" name="Text Box 2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39" name="Text Box 2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40" name="Text Box 25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1" name="Text Box 2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2" name="Text Box 2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43" name="Text Box 2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4" name="Text Box 2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5" name="Text Box 2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46" name="Text Box 2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7" name="Text Box 2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48" name="Text Box 2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49" name="Text Box 2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50" name="Text Box 26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1" name="Text Box 2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2" name="Text Box 2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53" name="Text Box 27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4" name="Text Box 2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5" name="Text Box 2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56" name="Text Box 2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7" name="Text Box 2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58" name="Text Box 2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59" name="Text Box 2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60" name="Text Box 27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1" name="Text Box 2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2" name="Text Box 2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63" name="Text Box 28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4" name="Text Box 2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5" name="Text Box 2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66" name="Text Box 28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7" name="Text Box 2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68" name="Text Box 2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69" name="Text Box 2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0" name="Text Box 2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1" name="Text Box 2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72" name="Text Box 2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3" name="Text Box 2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4" name="Text Box 2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75" name="Text Box 2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6" name="Text Box 2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77" name="Text Box 2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78" name="Text Box 2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79" name="Text Box 2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0" name="Text Box 2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1" name="Text Box 2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82" name="Text Box 3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3" name="Text Box 3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4" name="Text Box 3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85" name="Text Box 3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6" name="Text Box 3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7" name="Text Box 3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788" name="Text Box 3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89" name="Text Box 3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0" name="Text Box 3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91" name="Text Box 3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92" name="Text Box 3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3" name="Text Box 3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4" name="Text Box 3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95" name="Text Box 3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6" name="Text Box 3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7" name="Text Box 3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798" name="Text Box 34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799" name="Text Box 3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0" name="Text Box 3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01" name="Text Box 3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02" name="Text Box 37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3" name="Text Box 3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4" name="Text Box 3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05" name="Text Box 37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6" name="Text Box 3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7" name="Text Box 3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08" name="Text Box 38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09" name="Text Box 3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0" name="Text Box 3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11" name="Text Box 41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12" name="Text Box 41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3" name="Text Box 4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4" name="Text Box 4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15" name="Text Box 41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6" name="Text Box 4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7" name="Text Box 4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18" name="Text Box 41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19" name="Text Box 4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0" name="Text Box 4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21" name="Text Box 44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2" name="Text Box 4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3" name="Text Box 4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24" name="Text Box 4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5" name="Text Box 4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6" name="Text Box 4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27" name="Text Box 45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8" name="Text Box 4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29" name="Text Box 4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30" name="Text Box 45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31" name="Text Box 4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2" name="Text Box 4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3" name="Text Box 4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34" name="Text Box 4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5" name="Text Box 4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6" name="Text Box 4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37" name="Text Box 46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8" name="Text Box 4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39" name="Text Box 4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40" name="Text Box 46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41" name="Text Box 4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2" name="Text Box 4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3" name="Text Box 4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44" name="Text Box 4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5" name="Text Box 4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6" name="Text Box 4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47" name="Text Box 47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8" name="Text Box 4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49" name="Text Box 4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850" name="Text Box 47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1" name="Text Box 4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2" name="Text Box 4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53" name="Text Box 47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4" name="Text Box 4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5" name="Text Box 4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56" name="Text Box 48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7" name="Text Box 4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58" name="Text Box 4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59" name="Text Box 48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60" name="Text Box 4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1" name="Text Box 4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2" name="Text Box 4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63" name="Text Box 48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4" name="Text Box 4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5" name="Text Box 4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66" name="Text Box 49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7" name="Text Box 4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68" name="Text Box 4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69" name="Text Box 49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70" name="Text Box 4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1" name="Text Box 4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2" name="Text Box 4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73" name="Text Box 499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4" name="Text Box 5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5" name="Text Box 5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76" name="Text Box 50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7" name="Text Box 5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78" name="Text Box 5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879" name="Text Box 50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0" name="Text Box 5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1" name="Text Box 50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82" name="Text Box 50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3" name="Text Box 5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4" name="Text Box 51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85" name="Text Box 51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6" name="Text Box 5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87" name="Text Box 51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88" name="Text Box 51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89" name="Text Box 51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0" name="Text Box 51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1" name="Text Box 5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92" name="Text Box 51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3" name="Text Box 5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4" name="Text Box 5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95" name="Text Box 52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6" name="Text Box 5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897" name="Text Box 52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98" name="Text Box 5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899" name="Text Box 525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0" name="Text Box 5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1" name="Text Box 5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02" name="Text Box 528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3" name="Text Box 5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4" name="Text Box 5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05" name="Text Box 53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6" name="Text Box 5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07" name="Text Box 5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08" name="Text Box 53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09" name="Text Box 5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0" name="Text Box 5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1" name="Text Box 5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12" name="Text Box 53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3" name="Text Box 5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4" name="Text Box 5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15" name="Text Box 5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6" name="Text Box 5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7" name="Text Box 5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18" name="Text Box 5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19" name="Text Box 5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0" name="Text Box 5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21" name="Text Box 5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2" name="Text Box 5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3" name="Text Box 5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24" name="Text Box 5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25" name="Text Box 55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6" name="Text Box 5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7" name="Text Box 5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28" name="Text Box 55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29" name="Text Box 5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0" name="Text Box 5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31" name="Text Box 55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2" name="Text Box 5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3" name="Text Box 5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34" name="Text Box 56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35" name="Text Box 56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6" name="Text Box 5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7" name="Text Box 5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38" name="Text Box 56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39" name="Text Box 5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0" name="Text Box 5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41" name="Text Box 56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2" name="Text Box 5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3" name="Text Box 5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5944" name="Text Box 57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45" name="Text Box 57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6" name="Text Box 5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7" name="Text Box 5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48" name="Text Box 57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49" name="Text Box 5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0" name="Text Box 5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51" name="Text Box 57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2" name="Text Box 5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3" name="Text Box 5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54" name="Text Box 58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5" name="Text Box 5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6" name="Text Box 5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57" name="Text Box 58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8" name="Text Box 5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59" name="Text Box 5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60" name="Text Box 58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61" name="Text Box 58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2" name="Text Box 5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3" name="Text Box 5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64" name="Text Box 59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5" name="Text Box 5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6" name="Text Box 5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67" name="Text Box 59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8" name="Text Box 5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69" name="Text Box 5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70" name="Text Box 59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71" name="Text Box 59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2" name="Text Box 5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3" name="Text Box 5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74" name="Text Box 6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5" name="Text Box 6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6" name="Text Box 6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77" name="Text Box 6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8" name="Text Box 6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79" name="Text Box 6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5980" name="Text Box 6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81" name="Text Box 60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2" name="Text Box 6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3" name="Text Box 6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84" name="Text Box 6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5" name="Text Box 6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6" name="Text Box 6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87" name="Text Box 6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8" name="Text Box 6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89" name="Text Box 6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90" name="Text Box 6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1" name="Text Box 61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2" name="Text Box 6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93" name="Text Box 61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4" name="Text Box 62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5" name="Text Box 6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96" name="Text Box 62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5997" name="Text Box 6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8" name="Text Box 6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5999" name="Text Box 6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00" name="Text Box 6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1" name="Text Box 6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2" name="Text Box 6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03" name="Text Box 62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4" name="Text Box 6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5" name="Text Box 6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06" name="Text Box 63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07" name="Text Box 6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8" name="Text Box 6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09" name="Text Box 6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10" name="Text Box 63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1" name="Text Box 6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2" name="Text Box 6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13" name="Text Box 63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4" name="Text Box 6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5" name="Text Box 6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16" name="Text Box 642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7" name="Text Box 6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18" name="Text Box 6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19" name="Text Box 64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0" name="Text Box 6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1" name="Text Box 6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22" name="Text Box 6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3" name="Text Box 6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4" name="Text Box 6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25" name="Text Box 6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26" name="Text Box 652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7" name="Text Box 6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28" name="Text Box 6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29" name="Text Box 6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0" name="Text Box 6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1" name="Text Box 6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32" name="Text Box 6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3" name="Text Box 6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4" name="Text Box 6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35" name="Text Box 6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6" name="Text Box 6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7" name="Text Box 6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38" name="Text Box 66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39" name="Text Box 6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0" name="Text Box 6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41" name="Text Box 66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2" name="Text Box 6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3" name="Text Box 6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44" name="Text Box 67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45" name="Text Box 671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6" name="Text Box 67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7" name="Text Box 6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48" name="Text Box 67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49" name="Text Box 67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0" name="Text Box 6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51" name="Text Box 67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2" name="Text Box 67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3" name="Text Box 67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54" name="Text Box 68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5" name="Text Box 6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6" name="Text Box 68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57" name="Text Box 68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8" name="Text Box 6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59" name="Text Box 68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60" name="Text Box 68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1" name="Text Box 6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2" name="Text Box 68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63" name="Text Box 68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64" name="Text Box 69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5" name="Text Box 69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6" name="Text Box 6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67" name="Text Box 693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8" name="Text Box 69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69" name="Text Box 6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70" name="Text Box 69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1" name="Text Box 69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2" name="Text Box 69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073" name="Text Box 69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74" name="Text Box 70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5" name="Text Box 70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6" name="Text Box 7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77" name="Text Box 70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8" name="Text Box 70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79" name="Text Box 7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80" name="Text Box 70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81" name="Text Box 70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2" name="Text Box 7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3" name="Text Box 7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84" name="Text Box 710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5" name="Text Box 7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6" name="Text Box 7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87" name="Text Box 713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8" name="Text Box 7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89" name="Text Box 7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090" name="Text Box 716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91" name="Text Box 7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92" name="Text Box 7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93" name="Text Box 7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94" name="Text Box 7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95" name="Text Box 7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96" name="Text Box 7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97" name="Text Box 7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098" name="Text Box 724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099" name="Text Box 7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0" name="Text Box 72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01" name="Text Box 72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2" name="Text Box 7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3" name="Text Box 72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04" name="Text Box 73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5" name="Text Box 7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6" name="Text Box 73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07" name="Text Box 73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08" name="Text Box 73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09" name="Text Box 73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0" name="Text Box 73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11" name="Text Box 73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2" name="Text Box 7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3" name="Text Box 73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14" name="Text Box 74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15" name="Text Box 74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6" name="Text Box 74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7" name="Text Box 7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18" name="Text Box 74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19" name="Text Box 74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0" name="Text Box 7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21" name="Text Box 74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2" name="Text Box 74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3" name="Text Box 7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24" name="Text Box 750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5" name="Text Box 75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6" name="Text Box 7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27" name="Text Box 75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8" name="Text Box 75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29" name="Text Box 75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30" name="Text Box 75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1" name="Text Box 7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2" name="Text Box 75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33" name="Text Box 75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34" name="Text Box 76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5" name="Text Box 76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6" name="Text Box 7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37" name="Text Box 76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8" name="Text Box 76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39" name="Text Box 7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40" name="Text Box 76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1" name="Text Box 76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2" name="Text Box 7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43" name="Text Box 769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4" name="Text Box 7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5" name="Text Box 77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46" name="Text Box 77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7" name="Text Box 77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48" name="Text Box 77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49" name="Text Box 77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0" name="Text Box 77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1" name="Text Box 77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52" name="Text Box 77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53" name="Text Box 77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4" name="Text Box 78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5" name="Text Box 78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56" name="Text Box 78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7" name="Text Box 78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58" name="Text Box 78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59" name="Text Box 78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0" name="Text Box 78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1" name="Text Box 78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62" name="Text Box 78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3" name="Text Box 78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4" name="Text Box 79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65" name="Text Box 79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6" name="Text Box 79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7" name="Text Box 79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68" name="Text Box 79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69" name="Text Box 79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0" name="Text Box 79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71" name="Text Box 79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72" name="Text Box 798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3" name="Text Box 79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4" name="Text Box 80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75" name="Text Box 801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6" name="Text Box 80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7" name="Text Box 80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78" name="Text Box 804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79" name="Text Box 80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0" name="Text Box 80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181" name="Text Box 807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2" name="Text Box 80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3" name="Text Box 80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84" name="Text Box 81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5" name="Text Box 81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6" name="Text Box 81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87" name="Text Box 81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8" name="Text Box 81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89" name="Text Box 81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90" name="Text Box 81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91" name="Text Box 817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2" name="Text Box 81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3" name="Text Box 81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94" name="Text Box 820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5" name="Text Box 82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6" name="Text Box 82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197" name="Text Box 823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8" name="Text Box 82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199" name="Text Box 82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00" name="Text Box 826"/>
        <xdr:cNvSpPr txBox="1">
          <a:spLocks noChangeArrowheads="1"/>
        </xdr:cNvSpPr>
      </xdr:nvSpPr>
      <xdr:spPr bwMode="auto">
        <a:xfrm>
          <a:off x="1504950" y="37719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1" name="Text Box 82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2" name="Text Box 82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03" name="Text Box 82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4" name="Text Box 83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5" name="Text Box 83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06" name="Text Box 83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7" name="Text Box 83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08" name="Text Box 83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09" name="Text Box 83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10" name="Text Box 836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1" name="Text Box 83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2" name="Text Box 83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13" name="Text Box 839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4" name="Text Box 84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5" name="Text Box 841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16" name="Text Box 842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7" name="Text Box 84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18" name="Text Box 844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19" name="Text Box 845"/>
        <xdr:cNvSpPr txBox="1">
          <a:spLocks noChangeArrowheads="1"/>
        </xdr:cNvSpPr>
      </xdr:nvSpPr>
      <xdr:spPr bwMode="auto">
        <a:xfrm>
          <a:off x="1504950" y="37719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0" name="Text Box 84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1" name="Text Box 84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22" name="Text Box 84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3" name="Text Box 84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4" name="Text Box 85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25" name="Text Box 85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6" name="Text Box 85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27" name="Text Box 85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28" name="Text Box 85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29" name="Text Box 855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0" name="Text Box 85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1" name="Text Box 857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32" name="Text Box 858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3" name="Text Box 85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4" name="Text Box 86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35" name="Text Box 861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6" name="Text Box 862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7" name="Text Box 863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38" name="Text Box 864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39" name="Text Box 865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0" name="Text Box 866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41" name="Text Box 867"/>
        <xdr:cNvSpPr txBox="1">
          <a:spLocks noChangeArrowheads="1"/>
        </xdr:cNvSpPr>
      </xdr:nvSpPr>
      <xdr:spPr bwMode="auto">
        <a:xfrm>
          <a:off x="1504950" y="37719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2" name="Text Box 868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3" name="Text Box 869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4" name="Text Box 870"/>
        <xdr:cNvSpPr txBox="1">
          <a:spLocks noChangeArrowheads="1"/>
        </xdr:cNvSpPr>
      </xdr:nvSpPr>
      <xdr:spPr bwMode="auto">
        <a:xfrm>
          <a:off x="1504950" y="37719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5" name="Text Box 1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6" name="Text Box 1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6247" name="Text Box 130"/>
        <xdr:cNvSpPr txBox="1">
          <a:spLocks noChangeArrowheads="1"/>
        </xdr:cNvSpPr>
      </xdr:nvSpPr>
      <xdr:spPr bwMode="auto">
        <a:xfrm>
          <a:off x="1504950" y="5829300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48" name="Text Box 1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49" name="Text Box 1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0" name="Text Box 1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51" name="Text Box 1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2" name="Text Box 1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3" name="Text Box 1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54" name="Text Box 13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5" name="Text Box 1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6" name="Text Box 1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57" name="Text Box 14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8" name="Text Box 1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59" name="Text Box 1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60" name="Text Box 14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1" name="Text Box 1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2" name="Text Box 1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63" name="Text Box 14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64" name="Text Box 1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5" name="Text Box 1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6" name="Text Box 1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67" name="Text Box 1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8" name="Text Box 1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69" name="Text Box 1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70" name="Text Box 1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1" name="Text Box 1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2" name="Text Box 1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73" name="Text Box 1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4" name="Text Box 1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5" name="Text Box 1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76" name="Text Box 15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7" name="Text Box 1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78" name="Text Box 1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79" name="Text Box 16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80" name="Text Box 1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1" name="Text Box 1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2" name="Text Box 1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83" name="Text Box 16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4" name="Text Box 1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5" name="Text Box 1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86" name="Text Box 16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7" name="Text Box 1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88" name="Text Box 1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89" name="Text Box 17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0" name="Text Box 1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1" name="Text Box 1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292" name="Text Box 1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3" name="Text Box 1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4" name="Text Box 1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295" name="Text Box 1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6" name="Text Box 1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297" name="Text Box 1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98" name="Text Box 2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299" name="Text Box 20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0" name="Text Box 2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1" name="Text Box 2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02" name="Text Box 21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3" name="Text Box 2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4" name="Text Box 2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05" name="Text Box 2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6" name="Text Box 2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7" name="Text Box 2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08" name="Text Box 2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09" name="Text Box 2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0" name="Text Box 2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11" name="Text Box 22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2" name="Text Box 2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3" name="Text Box 2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14" name="Text Box 22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5" name="Text Box 2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6" name="Text Box 2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17" name="Text Box 22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18" name="Text Box 22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19" name="Text Box 2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0" name="Text Box 2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21" name="Text Box 23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2" name="Text Box 2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3" name="Text Box 2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24" name="Text Box 2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5" name="Text Box 2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6" name="Text Box 2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27" name="Text Box 2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28" name="Text Box 23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29" name="Text Box 2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0" name="Text Box 2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31" name="Text Box 24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2" name="Text Box 2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3" name="Text Box 2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34" name="Text Box 24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5" name="Text Box 2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6" name="Text Box 2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337" name="Text Box 24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38" name="Text Box 24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39" name="Text Box 2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0" name="Text Box 2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41" name="Text Box 2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2" name="Text Box 2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3" name="Text Box 2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44" name="Text Box 2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5" name="Text Box 2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6" name="Text Box 2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47" name="Text Box 2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48" name="Text Box 25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49" name="Text Box 2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0" name="Text Box 2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51" name="Text Box 2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2" name="Text Box 2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3" name="Text Box 2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54" name="Text Box 2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5" name="Text Box 2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6" name="Text Box 2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57" name="Text Box 2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58" name="Text Box 26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59" name="Text Box 2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0" name="Text Box 2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61" name="Text Box 27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2" name="Text Box 2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3" name="Text Box 2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64" name="Text Box 2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5" name="Text Box 2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6" name="Text Box 2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67" name="Text Box 2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68" name="Text Box 27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69" name="Text Box 2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0" name="Text Box 2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71" name="Text Box 28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2" name="Text Box 2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3" name="Text Box 2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74" name="Text Box 28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5" name="Text Box 2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6" name="Text Box 2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77" name="Text Box 2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8" name="Text Box 2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79" name="Text Box 2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80" name="Text Box 2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1" name="Text Box 2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2" name="Text Box 2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83" name="Text Box 2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4" name="Text Box 2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5" name="Text Box 2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86" name="Text Box 2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87" name="Text Box 2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8" name="Text Box 2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89" name="Text Box 2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90" name="Text Box 3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1" name="Text Box 3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2" name="Text Box 3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93" name="Text Box 3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4" name="Text Box 3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5" name="Text Box 3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396" name="Text Box 3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7" name="Text Box 3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398" name="Text Box 3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399" name="Text Box 3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00" name="Text Box 3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1" name="Text Box 3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2" name="Text Box 3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03" name="Text Box 3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4" name="Text Box 3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5" name="Text Box 3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06" name="Text Box 34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7" name="Text Box 3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08" name="Text Box 3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09" name="Text Box 3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10" name="Text Box 37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1" name="Text Box 3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2" name="Text Box 3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13" name="Text Box 37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4" name="Text Box 3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5" name="Text Box 3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16" name="Text Box 38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7" name="Text Box 3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18" name="Text Box 3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19" name="Text Box 41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20" name="Text Box 41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1" name="Text Box 4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2" name="Text Box 4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23" name="Text Box 41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4" name="Text Box 4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5" name="Text Box 4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26" name="Text Box 41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7" name="Text Box 4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28" name="Text Box 4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29" name="Text Box 44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0" name="Text Box 4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1" name="Text Box 4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32" name="Text Box 4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3" name="Text Box 4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4" name="Text Box 4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35" name="Text Box 45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6" name="Text Box 4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37" name="Text Box 4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38" name="Text Box 45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39" name="Text Box 4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0" name="Text Box 4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1" name="Text Box 4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42" name="Text Box 4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3" name="Text Box 4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4" name="Text Box 4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45" name="Text Box 46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6" name="Text Box 4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47" name="Text Box 4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48" name="Text Box 46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49" name="Text Box 4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0" name="Text Box 4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1" name="Text Box 4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52" name="Text Box 4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3" name="Text Box 4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4" name="Text Box 4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55" name="Text Box 47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6" name="Text Box 4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7" name="Text Box 4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458" name="Text Box 47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59" name="Text Box 4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0" name="Text Box 4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61" name="Text Box 47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2" name="Text Box 4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3" name="Text Box 4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64" name="Text Box 48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5" name="Text Box 4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6" name="Text Box 4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67" name="Text Box 48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68" name="Text Box 4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69" name="Text Box 4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0" name="Text Box 4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71" name="Text Box 48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2" name="Text Box 4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3" name="Text Box 4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74" name="Text Box 49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5" name="Text Box 4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6" name="Text Box 4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77" name="Text Box 49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78" name="Text Box 4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79" name="Text Box 4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0" name="Text Box 4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81" name="Text Box 499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2" name="Text Box 5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3" name="Text Box 5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84" name="Text Box 50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5" name="Text Box 5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6" name="Text Box 5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487" name="Text Box 50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8" name="Text Box 5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89" name="Text Box 50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490" name="Text Box 50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1" name="Text Box 5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2" name="Text Box 51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493" name="Text Box 51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4" name="Text Box 5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5" name="Text Box 51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496" name="Text Box 51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497" name="Text Box 51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8" name="Text Box 51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499" name="Text Box 5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00" name="Text Box 51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1" name="Text Box 5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2" name="Text Box 5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03" name="Text Box 52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4" name="Text Box 5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5" name="Text Box 52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06" name="Text Box 5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07" name="Text Box 525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8" name="Text Box 5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09" name="Text Box 5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10" name="Text Box 528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1" name="Text Box 5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2" name="Text Box 5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13" name="Text Box 53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4" name="Text Box 5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5" name="Text Box 5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16" name="Text Box 53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17" name="Text Box 5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8" name="Text Box 5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19" name="Text Box 5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20" name="Text Box 53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1" name="Text Box 5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2" name="Text Box 5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23" name="Text Box 5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4" name="Text Box 5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5" name="Text Box 5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26" name="Text Box 5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7" name="Text Box 5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28" name="Text Box 5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29" name="Text Box 5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0" name="Text Box 5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1" name="Text Box 5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32" name="Text Box 5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33" name="Text Box 55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4" name="Text Box 5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5" name="Text Box 5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36" name="Text Box 55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7" name="Text Box 5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38" name="Text Box 5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39" name="Text Box 55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0" name="Text Box 5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1" name="Text Box 5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42" name="Text Box 56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43" name="Text Box 56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4" name="Text Box 5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5" name="Text Box 5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46" name="Text Box 56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7" name="Text Box 5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48" name="Text Box 5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49" name="Text Box 56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0" name="Text Box 5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1" name="Text Box 5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552" name="Text Box 57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53" name="Text Box 57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4" name="Text Box 5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5" name="Text Box 5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56" name="Text Box 57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7" name="Text Box 5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58" name="Text Box 5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59" name="Text Box 57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0" name="Text Box 5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1" name="Text Box 5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62" name="Text Box 58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3" name="Text Box 5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4" name="Text Box 5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65" name="Text Box 58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6" name="Text Box 5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67" name="Text Box 5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68" name="Text Box 58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69" name="Text Box 58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0" name="Text Box 5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1" name="Text Box 5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72" name="Text Box 59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3" name="Text Box 5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4" name="Text Box 5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75" name="Text Box 59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6" name="Text Box 5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77" name="Text Box 5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78" name="Text Box 59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79" name="Text Box 59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0" name="Text Box 5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1" name="Text Box 5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82" name="Text Box 6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3" name="Text Box 6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4" name="Text Box 6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85" name="Text Box 6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6" name="Text Box 6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87" name="Text Box 6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588" name="Text Box 6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89" name="Text Box 60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0" name="Text Box 6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1" name="Text Box 6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92" name="Text Box 6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3" name="Text Box 6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4" name="Text Box 6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95" name="Text Box 6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6" name="Text Box 6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7" name="Text Box 6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598" name="Text Box 6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599" name="Text Box 61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0" name="Text Box 6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01" name="Text Box 61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2" name="Text Box 62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3" name="Text Box 6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04" name="Text Box 62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05" name="Text Box 6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6" name="Text Box 6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7" name="Text Box 6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08" name="Text Box 6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09" name="Text Box 6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0" name="Text Box 6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11" name="Text Box 62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2" name="Text Box 6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3" name="Text Box 6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14" name="Text Box 63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15" name="Text Box 6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6" name="Text Box 6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7" name="Text Box 6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18" name="Text Box 63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19" name="Text Box 6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0" name="Text Box 6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21" name="Text Box 63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2" name="Text Box 6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3" name="Text Box 6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24" name="Text Box 642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5" name="Text Box 6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6" name="Text Box 6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27" name="Text Box 64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8" name="Text Box 6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29" name="Text Box 6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30" name="Text Box 6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1" name="Text Box 6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2" name="Text Box 6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33" name="Text Box 6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34" name="Text Box 652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5" name="Text Box 6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6" name="Text Box 6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37" name="Text Box 6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8" name="Text Box 6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39" name="Text Box 6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40" name="Text Box 6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1" name="Text Box 6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2" name="Text Box 6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43" name="Text Box 6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4" name="Text Box 6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5" name="Text Box 6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46" name="Text Box 66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7" name="Text Box 6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48" name="Text Box 6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49" name="Text Box 66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0" name="Text Box 6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1" name="Text Box 6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52" name="Text Box 67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53" name="Text Box 671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4" name="Text Box 67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5" name="Text Box 6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56" name="Text Box 67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7" name="Text Box 67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58" name="Text Box 6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59" name="Text Box 67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0" name="Text Box 67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1" name="Text Box 67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62" name="Text Box 68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3" name="Text Box 6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4" name="Text Box 68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65" name="Text Box 68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6" name="Text Box 6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7" name="Text Box 68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68" name="Text Box 68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69" name="Text Box 6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0" name="Text Box 68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71" name="Text Box 68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72" name="Text Box 69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3" name="Text Box 69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4" name="Text Box 6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75" name="Text Box 693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6" name="Text Box 69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7" name="Text Box 6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78" name="Text Box 69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79" name="Text Box 69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80" name="Text Box 69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681" name="Text Box 69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82" name="Text Box 70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83" name="Text Box 70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84" name="Text Box 7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85" name="Text Box 70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86" name="Text Box 70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87" name="Text Box 7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88" name="Text Box 70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89" name="Text Box 70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0" name="Text Box 7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1" name="Text Box 7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92" name="Text Box 710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3" name="Text Box 7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4" name="Text Box 7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95" name="Text Box 713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6" name="Text Box 7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697" name="Text Box 7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698" name="Text Box 716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699" name="Text Box 7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0" name="Text Box 7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1" name="Text Box 7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02" name="Text Box 7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3" name="Text Box 7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4" name="Text Box 7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05" name="Text Box 7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06" name="Text Box 724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7" name="Text Box 7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08" name="Text Box 72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09" name="Text Box 72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0" name="Text Box 7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1" name="Text Box 72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12" name="Text Box 73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3" name="Text Box 7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4" name="Text Box 73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15" name="Text Box 73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16" name="Text Box 73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7" name="Text Box 73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18" name="Text Box 73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19" name="Text Box 73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0" name="Text Box 7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1" name="Text Box 73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22" name="Text Box 74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23" name="Text Box 74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4" name="Text Box 74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5" name="Text Box 7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26" name="Text Box 74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7" name="Text Box 74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28" name="Text Box 7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29" name="Text Box 74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0" name="Text Box 74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1" name="Text Box 7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32" name="Text Box 750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3" name="Text Box 75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4" name="Text Box 7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35" name="Text Box 75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6" name="Text Box 75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7" name="Text Box 75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38" name="Text Box 75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39" name="Text Box 7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0" name="Text Box 75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41" name="Text Box 75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42" name="Text Box 76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3" name="Text Box 76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4" name="Text Box 7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45" name="Text Box 76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6" name="Text Box 76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7" name="Text Box 7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48" name="Text Box 76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49" name="Text Box 76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0" name="Text Box 7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51" name="Text Box 769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2" name="Text Box 7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3" name="Text Box 77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54" name="Text Box 77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5" name="Text Box 77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6" name="Text Box 77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57" name="Text Box 77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8" name="Text Box 77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59" name="Text Box 77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60" name="Text Box 77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61" name="Text Box 77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2" name="Text Box 78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3" name="Text Box 78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64" name="Text Box 78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5" name="Text Box 78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6" name="Text Box 78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67" name="Text Box 78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8" name="Text Box 78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69" name="Text Box 78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70" name="Text Box 78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1" name="Text Box 78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2" name="Text Box 79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73" name="Text Box 79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4" name="Text Box 79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5" name="Text Box 79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76" name="Text Box 79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7" name="Text Box 79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78" name="Text Box 79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79" name="Text Box 79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80" name="Text Box 798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1" name="Text Box 79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2" name="Text Box 80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83" name="Text Box 801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4" name="Text Box 80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5" name="Text Box 80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86" name="Text Box 804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7" name="Text Box 80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88" name="Text Box 80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789" name="Text Box 807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0" name="Text Box 80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1" name="Text Box 80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92" name="Text Box 81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3" name="Text Box 81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4" name="Text Box 81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95" name="Text Box 81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6" name="Text Box 81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797" name="Text Box 81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98" name="Text Box 81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799" name="Text Box 817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0" name="Text Box 81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1" name="Text Box 81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02" name="Text Box 820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3" name="Text Box 82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4" name="Text Box 82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05" name="Text Box 823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6" name="Text Box 82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7" name="Text Box 82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08" name="Text Box 826"/>
        <xdr:cNvSpPr txBox="1">
          <a:spLocks noChangeArrowheads="1"/>
        </xdr:cNvSpPr>
      </xdr:nvSpPr>
      <xdr:spPr bwMode="auto">
        <a:xfrm>
          <a:off x="1504950" y="5829300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09" name="Text Box 82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0" name="Text Box 82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11" name="Text Box 82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2" name="Text Box 83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3" name="Text Box 83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14" name="Text Box 83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5" name="Text Box 83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6" name="Text Box 83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17" name="Text Box 83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18" name="Text Box 836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19" name="Text Box 83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0" name="Text Box 83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21" name="Text Box 839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2" name="Text Box 84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3" name="Text Box 841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24" name="Text Box 842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5" name="Text Box 84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6" name="Text Box 844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27" name="Text Box 845"/>
        <xdr:cNvSpPr txBox="1">
          <a:spLocks noChangeArrowheads="1"/>
        </xdr:cNvSpPr>
      </xdr:nvSpPr>
      <xdr:spPr bwMode="auto">
        <a:xfrm>
          <a:off x="1504950" y="5829300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8" name="Text Box 84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29" name="Text Box 84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30" name="Text Box 84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1" name="Text Box 84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2" name="Text Box 85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33" name="Text Box 85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4" name="Text Box 85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5" name="Text Box 85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36" name="Text Box 85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37" name="Text Box 855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8" name="Text Box 85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39" name="Text Box 857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40" name="Text Box 858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1" name="Text Box 85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2" name="Text Box 86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43" name="Text Box 861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4" name="Text Box 862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5" name="Text Box 863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46" name="Text Box 864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7" name="Text Box 865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48" name="Text Box 866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49" name="Text Box 867"/>
        <xdr:cNvSpPr txBox="1">
          <a:spLocks noChangeArrowheads="1"/>
        </xdr:cNvSpPr>
      </xdr:nvSpPr>
      <xdr:spPr bwMode="auto">
        <a:xfrm>
          <a:off x="1504950" y="5829300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0" name="Text Box 868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1" name="Text Box 869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2" name="Text Box 870"/>
        <xdr:cNvSpPr txBox="1">
          <a:spLocks noChangeArrowheads="1"/>
        </xdr:cNvSpPr>
      </xdr:nvSpPr>
      <xdr:spPr bwMode="auto">
        <a:xfrm>
          <a:off x="1504950" y="5829300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3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4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6855" name="Text Box 130"/>
        <xdr:cNvSpPr txBox="1">
          <a:spLocks noChangeArrowheads="1"/>
        </xdr:cNvSpPr>
      </xdr:nvSpPr>
      <xdr:spPr bwMode="auto">
        <a:xfrm>
          <a:off x="1504950" y="787717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56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7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58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59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0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1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62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3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4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65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6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7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68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69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0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871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72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3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4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75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6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7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78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79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0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81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2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3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84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5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6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87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88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89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0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91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2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3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894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5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6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897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8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899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00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1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2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03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4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5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06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07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8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09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10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1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2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13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4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5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16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7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18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19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0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1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22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3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4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25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26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7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28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29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0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1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32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3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4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35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36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7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38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39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0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1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42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3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4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6945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46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7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48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49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0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1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52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3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4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55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56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7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58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59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0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1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62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3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4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65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66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7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68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69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0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1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72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3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4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6975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76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7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78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79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0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1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82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3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4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85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6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7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88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89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0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91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2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3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94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95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6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7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6998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6999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0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01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2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3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04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5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6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07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08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09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0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11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2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3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14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5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6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17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18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19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0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21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2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3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24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5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6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27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28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29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0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31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2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3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34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5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6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37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8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39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40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1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2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43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4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5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46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47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8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49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50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1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2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53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4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5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56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57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8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59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60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1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2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63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4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5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066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7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68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69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0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1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72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3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4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75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76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7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78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79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0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1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82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3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4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85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86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7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88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89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0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1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92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3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4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095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6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7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098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099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0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01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2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3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04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05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6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7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08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09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0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11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2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3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14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15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6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7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18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19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0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21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2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3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24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25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6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7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28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29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0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31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2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3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34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5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6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37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8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39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40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41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2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3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44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5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6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47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8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49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50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51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2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3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54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5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6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57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8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59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160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61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2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3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64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5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6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67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8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69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70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1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2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73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4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5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76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77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8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79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80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1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2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83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4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5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86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87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8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89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90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1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2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93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4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5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196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197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8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199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00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1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2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03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4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5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06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7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08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09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0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1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12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13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4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5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16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7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18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19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0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1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22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23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4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5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26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7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28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29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0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1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32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3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4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35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6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7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38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39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0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41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42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3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4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45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6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7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48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49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0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51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2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3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54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5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6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57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8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59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60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61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2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3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64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5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6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67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8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69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270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1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2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73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4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5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76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7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78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79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80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1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2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83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4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5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86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7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88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289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90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1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2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93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4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5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96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297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8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299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300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1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2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303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4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5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306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07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8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09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10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1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2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13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14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5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6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17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8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19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20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1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2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23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24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5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6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27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8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29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30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31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2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3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34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5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6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37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8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39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40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1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2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43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4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5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46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7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48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49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50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1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2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53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4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5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56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7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58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359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0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1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62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3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4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65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6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67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68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69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0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1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72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3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4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75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6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7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78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79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0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81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2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3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84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5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6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87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88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89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0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91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2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3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94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5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6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397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8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399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00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1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2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03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4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5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06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07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8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09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10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1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2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13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4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5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16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7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18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19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0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1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22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3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4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25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26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7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28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29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0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1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32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3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4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35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6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7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38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39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0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41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2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3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44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45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6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7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48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49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0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51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2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3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54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5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6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57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8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59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0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1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2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7463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64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5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6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67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8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69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70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1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2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73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4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5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76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7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78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479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80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1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2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83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4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5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86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7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88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89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0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1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92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3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4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95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496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7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498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499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0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1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02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3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4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05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6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7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08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09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0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11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2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3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14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15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6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7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18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19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0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21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2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3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24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5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6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27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8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29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30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1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2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33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34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5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6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37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8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39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40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1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2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43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44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5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6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47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8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49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50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1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2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553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54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5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6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57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8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59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60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1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2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63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64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5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6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67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8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69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70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1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2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73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74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5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6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77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8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79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80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1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2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583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84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5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6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87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8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89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90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1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2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93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4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5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96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7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598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599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0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1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02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03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4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5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06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7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08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09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0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1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12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3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4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15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16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7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18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19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0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1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22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3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4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25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26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7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28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29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0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1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32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3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4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35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36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7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38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39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0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1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42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3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4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45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6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7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48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49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0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51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2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3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54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55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6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7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58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59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0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61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2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3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64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65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6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7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68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69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0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71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2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3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674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5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6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77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8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79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80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1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2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83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84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5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6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87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8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89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90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1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2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93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94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5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6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697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8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699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00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1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2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03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4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5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06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7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08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09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0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1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12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13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4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5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16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7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18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19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0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1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22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23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4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5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26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7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28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29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0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1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732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33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4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5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36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7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38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39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0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1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42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3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4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45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6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47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48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49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0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1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52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3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4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55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6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57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58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59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0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1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62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3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4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65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6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67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768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69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0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1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72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3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4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75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6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7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78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79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0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81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2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3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84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85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6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7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88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89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0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91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2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3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94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95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6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7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798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799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0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01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2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3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04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05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6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7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08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09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0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11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2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3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14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5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6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17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8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19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20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21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2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3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24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5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6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27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8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29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30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31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2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3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34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5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6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37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8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39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40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1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2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43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4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5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46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7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48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49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50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1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2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53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4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5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56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7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58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59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0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1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62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3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4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65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6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67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68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69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0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1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72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3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4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75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6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7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878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79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0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81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2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3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84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5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6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87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88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89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0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91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2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3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94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5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6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897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898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899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0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01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2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3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04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05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6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7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08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09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0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11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2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3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7914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15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6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7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18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19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0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21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22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3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4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25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6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7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28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29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0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31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32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3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4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35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6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37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38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39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0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1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42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3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4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45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6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7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48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49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0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51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2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3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54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5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6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57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58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59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0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61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2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3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64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5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6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7967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8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69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70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1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2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73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4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5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76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77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8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79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80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1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2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83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4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5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86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7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88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89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0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1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92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3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4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95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96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7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7998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7999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0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1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02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3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4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05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6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7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08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09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0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11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2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3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14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15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6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7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18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19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0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21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2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3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24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5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6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27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8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29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30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1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2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33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34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5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6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37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8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39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40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1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2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43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4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5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46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7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48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49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0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1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52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53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4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5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56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7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58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59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0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1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62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3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4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065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6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7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8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69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0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8071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72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3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4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75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6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7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78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79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0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81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2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3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84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5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6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087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88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89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0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91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2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3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94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5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6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097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8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099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00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1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2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03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04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5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6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07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8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09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10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1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2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13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4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5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16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7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18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19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0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1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22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23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4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5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26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7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28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29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0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1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32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3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4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35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6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7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38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39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0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41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42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3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4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45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6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7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48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49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0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51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52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3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4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55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6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7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58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59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0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161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62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3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4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65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6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7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68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69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0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71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72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3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4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75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6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7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78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79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0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81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82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3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4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85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6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7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88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89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0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191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92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3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4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95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6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7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198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199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0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01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2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3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04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5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6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07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8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09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10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11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2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3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14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5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6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17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8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19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20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1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2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23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24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5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6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27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8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29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30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1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2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33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34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5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6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37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8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39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40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1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2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43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44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5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6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47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8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49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50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1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2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53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4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5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56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7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58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59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0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1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62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63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4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5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66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7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68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69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0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1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72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73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4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5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76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7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78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79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0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1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282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3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4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85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6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7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88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89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0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91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92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3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4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95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6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7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298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299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0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01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02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3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4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05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6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7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08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09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0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11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2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3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14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5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6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17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8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19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20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21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2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3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24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5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6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27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8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29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30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31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2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3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34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5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6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37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8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39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340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41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2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3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44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5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6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47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8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49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50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1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2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53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4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5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56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57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8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59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60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1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2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63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4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5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66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67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8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69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70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1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2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73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4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5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376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77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8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79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80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1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2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83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4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5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86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7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88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89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0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1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92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93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4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5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96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7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398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399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0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1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02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03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4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5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06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7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08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09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0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1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12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13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4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5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16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7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18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19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0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1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22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3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4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25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6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27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28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29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0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1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32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3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4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35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6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37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38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39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0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1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42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3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4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45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6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7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48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49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0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51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2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3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54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5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6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57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58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59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0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61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2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3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64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5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6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467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8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69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70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1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2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73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4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5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76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77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8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79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80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1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2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83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4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5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486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7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88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89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0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1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92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3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4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95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96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7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498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499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0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1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02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3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4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05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06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7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08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09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0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1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12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13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4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5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16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7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18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19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0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1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522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23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4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5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26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7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28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29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30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1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2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33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4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5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36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7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38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39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40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1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2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43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4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5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46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47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8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49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50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1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2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53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4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5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56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7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58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59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0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1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62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3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4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65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66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7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68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69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0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1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72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3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4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575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6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7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78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79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0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81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2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3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84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85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6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7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88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89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0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91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2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3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94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5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6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597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8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599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00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1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2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03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04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5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6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07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8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09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10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1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2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13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4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5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16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7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18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19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0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1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22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23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4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5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26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7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28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29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0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1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32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3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4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35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6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7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38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39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0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41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42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3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4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45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6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7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48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49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0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51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2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3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54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5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6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57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8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59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60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61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2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3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64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5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6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67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8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69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70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1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2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673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4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5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6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7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78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8679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80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1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2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83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4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5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86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7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88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89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0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1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92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3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4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695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96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7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698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699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0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1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02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3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4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05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6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7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08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09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0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11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12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3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4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715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6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7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18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19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0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721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2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3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24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5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6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727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8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29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30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31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2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3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34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5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6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37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8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39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40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1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2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43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4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5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46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7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48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49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50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1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2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53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4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5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56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7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58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59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60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1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2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63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4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5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66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7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68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769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70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1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2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73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4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5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76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7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78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79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80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1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2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83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4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5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86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7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88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89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90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1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2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93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4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5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96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7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798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799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00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1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2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03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4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5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06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7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08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09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0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1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12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3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4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15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6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17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18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19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0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1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22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3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4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25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6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7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28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29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0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31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32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3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4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35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6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7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38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39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0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41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42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3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4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45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6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7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48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49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0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51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52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3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4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55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6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7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58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59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0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61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2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3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64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5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6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67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8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69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70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71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2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3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74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5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6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77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8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79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80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81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2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3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84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5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6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87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8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89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890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1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2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93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4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5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96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7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898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899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00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1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2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03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4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5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06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7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08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09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10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1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2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13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4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5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16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7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18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19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0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1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22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3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4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25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6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27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28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29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0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1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32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3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4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35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6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37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38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39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0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1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42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3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4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45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6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47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8948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49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0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1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52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3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4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55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6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7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58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59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0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61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2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3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64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65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6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7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68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69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0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71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2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3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74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75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6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7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78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79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0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81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2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3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8984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85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6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7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88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89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0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91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2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3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94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5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6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8997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8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8999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00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01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2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3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04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5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6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07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8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09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10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11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2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3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14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5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6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17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8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19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20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21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2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3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24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5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6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27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8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29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30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1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2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33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4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5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36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37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8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39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40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1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2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43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4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5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46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47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8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49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50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1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2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53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4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5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56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7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58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59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0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1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62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3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4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65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66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7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68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69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0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1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72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3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4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075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6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7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78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79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0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81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2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3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84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85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6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7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88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89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0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91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2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3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094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5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6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097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8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099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00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1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2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03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04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5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6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07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8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09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10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1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2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13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14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5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6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17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8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19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20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21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2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3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24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5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6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27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8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29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130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31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2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3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34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5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6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37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38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39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0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41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2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3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44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5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6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47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48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49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0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51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2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3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54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55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6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7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58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59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0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61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2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3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64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5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6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67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8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69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70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1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2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73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74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5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6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77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8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79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80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1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2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183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4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5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86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7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88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89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0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1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92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93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4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5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96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7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198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199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0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1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02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3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4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05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6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7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08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09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0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11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12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3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4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15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6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7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18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19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0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21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2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3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24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5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6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27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8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29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30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31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2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3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34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5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6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37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8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39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40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1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2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43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4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5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46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7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48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49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50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1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2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53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4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5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56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7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58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259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0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1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62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3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4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65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6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67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68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69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0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1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72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3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4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75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6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7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78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79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0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281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2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3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4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5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6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9287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88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89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0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91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2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3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94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5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6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297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8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299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00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1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2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03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04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5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6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07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8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09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10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1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2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13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4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5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16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7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18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19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20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1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2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323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4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5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26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7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28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329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0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1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32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3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4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335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6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37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38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39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0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1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42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3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4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45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6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7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48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49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0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51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2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3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54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5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6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57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58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59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0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61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2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3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64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5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6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67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68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69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0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71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2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3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74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5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6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377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78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79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0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81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2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3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84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5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6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87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88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89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0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91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2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3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94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5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6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97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398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399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0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01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2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3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04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5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6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07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08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09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0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11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2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3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14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5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6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17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8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19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20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1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2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23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4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5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26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27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8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29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30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1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2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33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4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5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36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7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38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39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40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1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2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43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4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5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46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7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48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49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50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1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2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53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4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5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56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7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58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59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60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1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2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63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4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5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66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7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68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469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0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1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72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3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4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75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6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77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78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79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0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1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82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3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4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85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6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87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88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89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0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1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92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3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4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95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6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7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498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499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0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01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2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3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04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5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6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07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08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09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0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11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2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3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14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5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6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17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18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19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0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21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2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3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24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5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6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27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8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29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30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1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2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33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4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5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36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37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8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39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40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1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2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43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4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5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46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47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8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49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50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1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2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53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4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5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556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57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8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59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60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1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2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63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4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5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66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7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68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69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0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1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72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73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4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5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76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7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78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79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0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1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82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83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4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5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86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7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88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89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0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1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592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93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4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5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96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7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598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599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0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1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02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3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4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05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6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07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08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09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0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1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12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3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4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15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6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17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18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19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0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1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22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3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4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25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6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27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28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29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0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1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32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3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4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35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6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7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38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39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0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41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2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3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44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45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6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7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48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49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0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51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2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3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54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55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6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7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58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59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0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61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2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3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64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5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6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67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8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69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70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1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2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73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74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5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6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77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8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79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80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1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2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683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4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5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86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7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88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89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0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1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92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93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4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5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96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7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698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699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0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1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02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3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4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05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6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7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08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09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0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11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12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3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4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15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6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7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18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19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0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21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22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3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4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25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6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27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28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29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0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1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32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3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4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35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6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37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738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39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0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1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42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3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4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45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46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7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48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49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0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1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52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3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4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55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56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7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58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59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0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1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62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63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4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5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66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7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68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69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0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1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72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3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4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75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6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7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78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79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0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81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82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3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4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85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6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7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88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89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0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791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2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3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94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5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6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797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8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799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00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01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2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3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04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5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6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07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8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09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10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1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2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13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4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5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16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7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18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19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20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1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2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23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4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5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26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7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28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29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0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1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32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3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4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35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6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37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38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39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0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1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42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3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4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45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6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7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48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49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0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51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2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3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54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5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6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57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58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59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0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61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2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3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64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5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6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867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8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69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70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1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2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73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4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5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76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77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8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79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80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1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2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83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4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5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86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7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88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889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0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1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2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3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4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9895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96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7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898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899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0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1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02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3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4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05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6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7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08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09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0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11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12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3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4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15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6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7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18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19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0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21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2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3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24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5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6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27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28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29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0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31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2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3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34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5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6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37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8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39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40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1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2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9943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4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5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46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47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8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49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50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1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2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53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4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5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56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7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58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59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0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1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62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3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4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65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66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7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68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69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0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1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72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3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4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75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76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7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78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79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0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1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82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3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4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9985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86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7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88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89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0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1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92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3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4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95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96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7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9998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9999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0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1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02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3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4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05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06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7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08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09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0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1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12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3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4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15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16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7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18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19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0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1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22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3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4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25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6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7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28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29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0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31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2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3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34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35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6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7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38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39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0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41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2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3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44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5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6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47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48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49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0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51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2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3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54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5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6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57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58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59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0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61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2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3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64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5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6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67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68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69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0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71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2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3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74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5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6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077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8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79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80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1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2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83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4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5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86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87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8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89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90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1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2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93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4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5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96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097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8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099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00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1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2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03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4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5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06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7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08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09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0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1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12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3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4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15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16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7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18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19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0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1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22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3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4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25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26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7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28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29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0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1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32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3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4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135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6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7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38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39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0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41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2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3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44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45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6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7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48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49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0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51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2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3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54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55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6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7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58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59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0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61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2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3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164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65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6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7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68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69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0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71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2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3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74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5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6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77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8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79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80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81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2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3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84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5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6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87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8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89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90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91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2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3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94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5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6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197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8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199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200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01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2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3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04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5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6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07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8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09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10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1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2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13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4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5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16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17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8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19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20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1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2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23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4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5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26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27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8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29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30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1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2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33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4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5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36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37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8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39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40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1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2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43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4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5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46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7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48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49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0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1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52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53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4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5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56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7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58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59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0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1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62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63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4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5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66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7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68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69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0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1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72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3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4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75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6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7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78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79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0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81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82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3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4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85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6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7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88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89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0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291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2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3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94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5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6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297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8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299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00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01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2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3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04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5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6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07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8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09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10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1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2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13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4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5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16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7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18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19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20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1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2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23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4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5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26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7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28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29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30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1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2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33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4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5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36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37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8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39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40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1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2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43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4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5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346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47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8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49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50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1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2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53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54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5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6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57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8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59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60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1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2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63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64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5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6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67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8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69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70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71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2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3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74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5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6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77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8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79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380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1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2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83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4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5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86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7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88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89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90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1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2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93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4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5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96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7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398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399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0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1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02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3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4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05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6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07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08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09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0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1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12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3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4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15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6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7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18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19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0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21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2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3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24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5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6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27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28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29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0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31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2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3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34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5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6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37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8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39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40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1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2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43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4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5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46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47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8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49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50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1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2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53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4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5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456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7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58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59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0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1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62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3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4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65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66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7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68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69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0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1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72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3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4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475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6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7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78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79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0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81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2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3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84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85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6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7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88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89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0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91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2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3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94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5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6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497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8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499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0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1" name="Text Box 1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2" name="Text Box 1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10503" name="Text Box 130"/>
        <xdr:cNvSpPr txBox="1">
          <a:spLocks noChangeArrowheads="1"/>
        </xdr:cNvSpPr>
      </xdr:nvSpPr>
      <xdr:spPr bwMode="auto">
        <a:xfrm>
          <a:off x="1504950" y="972502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04" name="Text Box 1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5" name="Text Box 1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6" name="Text Box 1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07" name="Text Box 1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8" name="Text Box 1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09" name="Text Box 1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10" name="Text Box 13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1" name="Text Box 1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2" name="Text Box 1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13" name="Text Box 14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4" name="Text Box 1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5" name="Text Box 1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16" name="Text Box 14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7" name="Text Box 1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18" name="Text Box 1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19" name="Text Box 14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20" name="Text Box 1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1" name="Text Box 1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2" name="Text Box 1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23" name="Text Box 1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4" name="Text Box 1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5" name="Text Box 1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26" name="Text Box 1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7" name="Text Box 1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28" name="Text Box 1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29" name="Text Box 1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0" name="Text Box 1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1" name="Text Box 1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32" name="Text Box 15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3" name="Text Box 1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4" name="Text Box 1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35" name="Text Box 16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36" name="Text Box 1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7" name="Text Box 1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38" name="Text Box 1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539" name="Text Box 16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0" name="Text Box 1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1" name="Text Box 1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42" name="Text Box 16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3" name="Text Box 1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4" name="Text Box 1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545" name="Text Box 17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6" name="Text Box 1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7" name="Text Box 1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48" name="Text Box 1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49" name="Text Box 1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0" name="Text Box 1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551" name="Text Box 1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2" name="Text Box 1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3" name="Text Box 1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54" name="Text Box 2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55" name="Text Box 20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6" name="Text Box 2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7" name="Text Box 2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58" name="Text Box 21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59" name="Text Box 2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0" name="Text Box 2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61" name="Text Box 2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2" name="Text Box 2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3" name="Text Box 2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64" name="Text Box 2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5" name="Text Box 2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6" name="Text Box 2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67" name="Text Box 22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8" name="Text Box 2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69" name="Text Box 2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70" name="Text Box 22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1" name="Text Box 2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2" name="Text Box 2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73" name="Text Box 22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74" name="Text Box 22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5" name="Text Box 2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6" name="Text Box 2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77" name="Text Box 23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8" name="Text Box 2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79" name="Text Box 2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80" name="Text Box 2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1" name="Text Box 2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2" name="Text Box 2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83" name="Text Box 2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84" name="Text Box 23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5" name="Text Box 2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6" name="Text Box 2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87" name="Text Box 24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8" name="Text Box 2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89" name="Text Box 2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90" name="Text Box 24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1" name="Text Box 2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2" name="Text Box 2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593" name="Text Box 24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94" name="Text Box 24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5" name="Text Box 2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6" name="Text Box 2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597" name="Text Box 2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8" name="Text Box 2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599" name="Text Box 2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00" name="Text Box 2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1" name="Text Box 2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2" name="Text Box 2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03" name="Text Box 2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04" name="Text Box 25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5" name="Text Box 2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6" name="Text Box 2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07" name="Text Box 2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8" name="Text Box 2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09" name="Text Box 2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10" name="Text Box 2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1" name="Text Box 2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2" name="Text Box 2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13" name="Text Box 2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14" name="Text Box 26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5" name="Text Box 2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6" name="Text Box 2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17" name="Text Box 27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8" name="Text Box 2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19" name="Text Box 2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20" name="Text Box 2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1" name="Text Box 2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2" name="Text Box 2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23" name="Text Box 2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24" name="Text Box 27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5" name="Text Box 2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6" name="Text Box 2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27" name="Text Box 28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8" name="Text Box 2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29" name="Text Box 2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30" name="Text Box 28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1" name="Text Box 2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2" name="Text Box 2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33" name="Text Box 2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4" name="Text Box 2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5" name="Text Box 2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36" name="Text Box 2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7" name="Text Box 2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38" name="Text Box 2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39" name="Text Box 2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0" name="Text Box 2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1" name="Text Box 2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42" name="Text Box 2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43" name="Text Box 2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4" name="Text Box 2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5" name="Text Box 2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46" name="Text Box 3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7" name="Text Box 3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48" name="Text Box 3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49" name="Text Box 3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0" name="Text Box 3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1" name="Text Box 3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52" name="Text Box 3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3" name="Text Box 3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4" name="Text Box 3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55" name="Text Box 3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56" name="Text Box 3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7" name="Text Box 3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58" name="Text Box 3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59" name="Text Box 3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0" name="Text Box 3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1" name="Text Box 3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62" name="Text Box 34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3" name="Text Box 3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4" name="Text Box 3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65" name="Text Box 3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66" name="Text Box 37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7" name="Text Box 3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68" name="Text Box 3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69" name="Text Box 37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0" name="Text Box 3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1" name="Text Box 3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72" name="Text Box 38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3" name="Text Box 3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4" name="Text Box 3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75" name="Text Box 41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76" name="Text Box 41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7" name="Text Box 4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78" name="Text Box 4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79" name="Text Box 41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0" name="Text Box 4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1" name="Text Box 4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82" name="Text Box 41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3" name="Text Box 4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4" name="Text Box 4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685" name="Text Box 44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6" name="Text Box 4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7" name="Text Box 4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88" name="Text Box 4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89" name="Text Box 4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0" name="Text Box 4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91" name="Text Box 45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2" name="Text Box 4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3" name="Text Box 4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94" name="Text Box 45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95" name="Text Box 4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6" name="Text Box 4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7" name="Text Box 4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698" name="Text Box 4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699" name="Text Box 4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0" name="Text Box 4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01" name="Text Box 46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2" name="Text Box 4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3" name="Text Box 4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04" name="Text Box 46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05" name="Text Box 4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6" name="Text Box 4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7" name="Text Box 4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08" name="Text Box 4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09" name="Text Box 4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0" name="Text Box 4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11" name="Text Box 47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2" name="Text Box 4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3" name="Text Box 4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14" name="Text Box 47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5" name="Text Box 4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6" name="Text Box 4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17" name="Text Box 47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8" name="Text Box 4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19" name="Text Box 4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20" name="Text Box 48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1" name="Text Box 4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2" name="Text Box 4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23" name="Text Box 48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24" name="Text Box 4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5" name="Text Box 4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6" name="Text Box 4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27" name="Text Box 48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8" name="Text Box 4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29" name="Text Box 4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30" name="Text Box 49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1" name="Text Box 4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2" name="Text Box 4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33" name="Text Box 49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34" name="Text Box 4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5" name="Text Box 4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6" name="Text Box 4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37" name="Text Box 499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8" name="Text Box 5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39" name="Text Box 5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40" name="Text Box 50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1" name="Text Box 5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2" name="Text Box 5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743" name="Text Box 50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4" name="Text Box 5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5" name="Text Box 50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46" name="Text Box 50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7" name="Text Box 5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48" name="Text Box 51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49" name="Text Box 51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0" name="Text Box 5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1" name="Text Box 51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52" name="Text Box 51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53" name="Text Box 51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4" name="Text Box 51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5" name="Text Box 5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56" name="Text Box 51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7" name="Text Box 5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58" name="Text Box 5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59" name="Text Box 52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0" name="Text Box 5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1" name="Text Box 52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62" name="Text Box 5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63" name="Text Box 525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4" name="Text Box 5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5" name="Text Box 5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66" name="Text Box 528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7" name="Text Box 5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68" name="Text Box 5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69" name="Text Box 53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0" name="Text Box 5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1" name="Text Box 5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772" name="Text Box 53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73" name="Text Box 5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4" name="Text Box 5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5" name="Text Box 5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76" name="Text Box 53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7" name="Text Box 5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78" name="Text Box 5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79" name="Text Box 5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0" name="Text Box 5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1" name="Text Box 5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82" name="Text Box 5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3" name="Text Box 5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4" name="Text Box 5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85" name="Text Box 5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6" name="Text Box 5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87" name="Text Box 5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88" name="Text Box 5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89" name="Text Box 55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0" name="Text Box 5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1" name="Text Box 5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92" name="Text Box 55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3" name="Text Box 5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4" name="Text Box 5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95" name="Text Box 55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6" name="Text Box 5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797" name="Text Box 5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98" name="Text Box 56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799" name="Text Box 56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0" name="Text Box 5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1" name="Text Box 5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802" name="Text Box 56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3" name="Text Box 5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4" name="Text Box 5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805" name="Text Box 56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6" name="Text Box 5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07" name="Text Box 5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808" name="Text Box 57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09" name="Text Box 57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0" name="Text Box 5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1" name="Text Box 5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12" name="Text Box 57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3" name="Text Box 5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4" name="Text Box 5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15" name="Text Box 57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6" name="Text Box 5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7" name="Text Box 5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18" name="Text Box 58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19" name="Text Box 5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0" name="Text Box 5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21" name="Text Box 58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2" name="Text Box 5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3" name="Text Box 5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24" name="Text Box 58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25" name="Text Box 58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6" name="Text Box 5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7" name="Text Box 5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28" name="Text Box 59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29" name="Text Box 5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0" name="Text Box 5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31" name="Text Box 59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2" name="Text Box 5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3" name="Text Box 5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34" name="Text Box 59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35" name="Text Box 59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6" name="Text Box 5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7" name="Text Box 5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38" name="Text Box 6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39" name="Text Box 6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0" name="Text Box 6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41" name="Text Box 6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2" name="Text Box 6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3" name="Text Box 6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44" name="Text Box 6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45" name="Text Box 60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6" name="Text Box 6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7" name="Text Box 6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48" name="Text Box 6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49" name="Text Box 6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0" name="Text Box 6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51" name="Text Box 6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2" name="Text Box 6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3" name="Text Box 6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54" name="Text Box 6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5" name="Text Box 61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6" name="Text Box 6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57" name="Text Box 61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8" name="Text Box 62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59" name="Text Box 6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60" name="Text Box 62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61" name="Text Box 6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2" name="Text Box 6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3" name="Text Box 6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64" name="Text Box 6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5" name="Text Box 6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6" name="Text Box 6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67" name="Text Box 62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8" name="Text Box 6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69" name="Text Box 6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70" name="Text Box 63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71" name="Text Box 6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2" name="Text Box 6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3" name="Text Box 6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74" name="Text Box 63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5" name="Text Box 6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6" name="Text Box 6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77" name="Text Box 63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8" name="Text Box 6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79" name="Text Box 6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880" name="Text Box 642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1" name="Text Box 6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2" name="Text Box 6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83" name="Text Box 64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4" name="Text Box 6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5" name="Text Box 6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86" name="Text Box 6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7" name="Text Box 6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88" name="Text Box 6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89" name="Text Box 6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90" name="Text Box 652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1" name="Text Box 6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2" name="Text Box 6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93" name="Text Box 6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4" name="Text Box 6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5" name="Text Box 6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96" name="Text Box 6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7" name="Text Box 6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898" name="Text Box 6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899" name="Text Box 6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0" name="Text Box 6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1" name="Text Box 6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02" name="Text Box 66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3" name="Text Box 6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4" name="Text Box 6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05" name="Text Box 66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6" name="Text Box 6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07" name="Text Box 6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08" name="Text Box 67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09" name="Text Box 671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0" name="Text Box 67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1" name="Text Box 6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12" name="Text Box 67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3" name="Text Box 67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4" name="Text Box 6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15" name="Text Box 67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6" name="Text Box 67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7" name="Text Box 67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18" name="Text Box 68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19" name="Text Box 6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0" name="Text Box 68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21" name="Text Box 68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2" name="Text Box 6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3" name="Text Box 68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24" name="Text Box 68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5" name="Text Box 6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6" name="Text Box 68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27" name="Text Box 68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28" name="Text Box 69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29" name="Text Box 69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0" name="Text Box 6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31" name="Text Box 693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2" name="Text Box 69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3" name="Text Box 6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34" name="Text Box 69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5" name="Text Box 69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6" name="Text Box 69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37" name="Text Box 69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38" name="Text Box 70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39" name="Text Box 70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0" name="Text Box 7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41" name="Text Box 70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2" name="Text Box 70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3" name="Text Box 7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44" name="Text Box 70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45" name="Text Box 70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6" name="Text Box 7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7" name="Text Box 7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48" name="Text Box 710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49" name="Text Box 7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0" name="Text Box 7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51" name="Text Box 713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2" name="Text Box 7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3" name="Text Box 7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0954" name="Text Box 716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55" name="Text Box 7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6" name="Text Box 7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7" name="Text Box 7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58" name="Text Box 7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59" name="Text Box 7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0" name="Text Box 7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61" name="Text Box 7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62" name="Text Box 724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3" name="Text Box 7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4" name="Text Box 72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65" name="Text Box 72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6" name="Text Box 7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7" name="Text Box 72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68" name="Text Box 73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69" name="Text Box 7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70" name="Text Box 73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71" name="Text Box 73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72" name="Text Box 73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73" name="Text Box 73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74" name="Text Box 73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75" name="Text Box 73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76" name="Text Box 7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77" name="Text Box 73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78" name="Text Box 74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79" name="Text Box 74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0" name="Text Box 74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1" name="Text Box 7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82" name="Text Box 74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3" name="Text Box 74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4" name="Text Box 7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85" name="Text Box 74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6" name="Text Box 74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7" name="Text Box 7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0988" name="Text Box 750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89" name="Text Box 75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0" name="Text Box 7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91" name="Text Box 75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2" name="Text Box 75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3" name="Text Box 75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94" name="Text Box 75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5" name="Text Box 7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6" name="Text Box 75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97" name="Text Box 75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0998" name="Text Box 76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0999" name="Text Box 76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0" name="Text Box 7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01" name="Text Box 76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2" name="Text Box 76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3" name="Text Box 7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04" name="Text Box 76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5" name="Text Box 76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6" name="Text Box 7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07" name="Text Box 769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8" name="Text Box 7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09" name="Text Box 77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10" name="Text Box 77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1" name="Text Box 77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2" name="Text Box 77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13" name="Text Box 77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4" name="Text Box 77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5" name="Text Box 77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16" name="Text Box 77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17" name="Text Box 77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8" name="Text Box 78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19" name="Text Box 78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20" name="Text Box 78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1" name="Text Box 78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2" name="Text Box 78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23" name="Text Box 78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4" name="Text Box 78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5" name="Text Box 78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26" name="Text Box 78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7" name="Text Box 78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28" name="Text Box 79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29" name="Text Box 79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0" name="Text Box 79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1" name="Text Box 79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32" name="Text Box 79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3" name="Text Box 79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4" name="Text Box 79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35" name="Text Box 79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36" name="Text Box 798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7" name="Text Box 79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38" name="Text Box 80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39" name="Text Box 801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0" name="Text Box 80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1" name="Text Box 80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42" name="Text Box 804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3" name="Text Box 80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4" name="Text Box 80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45" name="Text Box 807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6" name="Text Box 80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7" name="Text Box 80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48" name="Text Box 81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49" name="Text Box 81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0" name="Text Box 81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51" name="Text Box 81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2" name="Text Box 81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3" name="Text Box 81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54" name="Text Box 81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55" name="Text Box 817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6" name="Text Box 81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7" name="Text Box 81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58" name="Text Box 820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59" name="Text Box 82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0" name="Text Box 82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61" name="Text Box 823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2" name="Text Box 82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3" name="Text Box 82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064" name="Text Box 826"/>
        <xdr:cNvSpPr txBox="1">
          <a:spLocks noChangeArrowheads="1"/>
        </xdr:cNvSpPr>
      </xdr:nvSpPr>
      <xdr:spPr bwMode="auto">
        <a:xfrm>
          <a:off x="1504950" y="972502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5" name="Text Box 82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6" name="Text Box 82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67" name="Text Box 82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8" name="Text Box 83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69" name="Text Box 83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70" name="Text Box 83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1" name="Text Box 83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2" name="Text Box 83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73" name="Text Box 83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74" name="Text Box 836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5" name="Text Box 83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6" name="Text Box 83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77" name="Text Box 839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8" name="Text Box 84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79" name="Text Box 841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80" name="Text Box 842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1" name="Text Box 84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2" name="Text Box 844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083" name="Text Box 845"/>
        <xdr:cNvSpPr txBox="1">
          <a:spLocks noChangeArrowheads="1"/>
        </xdr:cNvSpPr>
      </xdr:nvSpPr>
      <xdr:spPr bwMode="auto">
        <a:xfrm>
          <a:off x="1504950" y="97250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4" name="Text Box 84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5" name="Text Box 84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86" name="Text Box 84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7" name="Text Box 84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88" name="Text Box 85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89" name="Text Box 85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0" name="Text Box 85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1" name="Text Box 85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92" name="Text Box 85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93" name="Text Box 855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4" name="Text Box 85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5" name="Text Box 857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96" name="Text Box 858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7" name="Text Box 85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098" name="Text Box 86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099" name="Text Box 861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0" name="Text Box 862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1" name="Text Box 863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102" name="Text Box 864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3" name="Text Box 865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4" name="Text Box 866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105" name="Text Box 867"/>
        <xdr:cNvSpPr txBox="1">
          <a:spLocks noChangeArrowheads="1"/>
        </xdr:cNvSpPr>
      </xdr:nvSpPr>
      <xdr:spPr bwMode="auto">
        <a:xfrm>
          <a:off x="1504950" y="972502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6" name="Text Box 868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7" name="Text Box 869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108" name="Text Box 870"/>
        <xdr:cNvSpPr txBox="1">
          <a:spLocks noChangeArrowheads="1"/>
        </xdr:cNvSpPr>
      </xdr:nvSpPr>
      <xdr:spPr bwMode="auto">
        <a:xfrm>
          <a:off x="1504950" y="972502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09" name="Text Box 10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0" name="Text Box 10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1" name="Text Box 10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2" name="Text Box 10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3" name="Text Box 10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4" name="Text Box 10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5" name="Text Box 10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6" name="Text Box 11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7" name="Text Box 11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8" name="Text Box 11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19" name="Text Box 11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0" name="Text Box 11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1" name="Text Box 11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2" name="Text Box 11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3" name="Text Box 11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4" name="Text Box 11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5" name="Text Box 11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6" name="Text Box 12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7" name="Text Box 12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8" name="Text Box 12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29" name="Text Box 12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0" name="Text Box 12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1" name="Text Box 12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2" name="Text Box 12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3" name="Text Box 12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4" name="Text Box 12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5" name="Text Box 12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6" name="Text Box 18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7" name="Text Box 18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8" name="Text Box 18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39" name="Text Box 18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0" name="Text Box 18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1" name="Text Box 18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2" name="Text Box 18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3" name="Text Box 18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4" name="Text Box 18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5" name="Text Box 19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6" name="Text Box 19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7" name="Text Box 19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8" name="Text Box 19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49" name="Text Box 19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0" name="Text Box 19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1" name="Text Box 19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2" name="Text Box 19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3" name="Text Box 19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4" name="Text Box 19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5" name="Text Box 20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6" name="Text Box 20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7" name="Text Box 20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8" name="Text Box 20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59" name="Text Box 20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0" name="Text Box 20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1" name="Text Box 20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2" name="Text Box 20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3" name="Text Box 30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4" name="Text Box 31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5" name="Text Box 31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6" name="Text Box 31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7" name="Text Box 31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8" name="Text Box 31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69" name="Text Box 31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0" name="Text Box 31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1" name="Text Box 31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2" name="Text Box 31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3" name="Text Box 31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4" name="Text Box 32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5" name="Text Box 32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6" name="Text Box 32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7" name="Text Box 32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8" name="Text Box 32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79" name="Text Box 32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0" name="Text Box 32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1" name="Text Box 32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2" name="Text Box 32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3" name="Text Box 32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4" name="Text Box 33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5" name="Text Box 33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6" name="Text Box 33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7" name="Text Box 33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8" name="Text Box 33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89" name="Text Box 33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0" name="Text Box 34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1" name="Text Box 34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2" name="Text Box 34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3" name="Text Box 34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4" name="Text Box 35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5" name="Text Box 35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6" name="Text Box 35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7" name="Text Box 35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8" name="Text Box 35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199" name="Text Box 35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0" name="Text Box 35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1" name="Text Box 35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2" name="Text Box 35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3" name="Text Box 35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4" name="Text Box 36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5" name="Text Box 36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6" name="Text Box 36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7" name="Text Box 36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8" name="Text Box 36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09" name="Text Box 36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0" name="Text Box 36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1" name="Text Box 36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2" name="Text Box 36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3" name="Text Box 36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4" name="Text Box 37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5" name="Text Box 37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6" name="Text Box 37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7" name="Text Box 38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8" name="Text Box 38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19" name="Text Box 38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0" name="Text Box 38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1" name="Text Box 38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2" name="Text Box 38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3" name="Text Box 38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4" name="Text Box 39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5" name="Text Box 39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6" name="Text Box 39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7" name="Text Box 39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8" name="Text Box 39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29" name="Text Box 39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0" name="Text Box 39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1" name="Text Box 39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2" name="Text Box 39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3" name="Text Box 39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4" name="Text Box 40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5" name="Text Box 40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6" name="Text Box 40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7" name="Text Box 40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8" name="Text Box 40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39" name="Text Box 40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0" name="Text Box 40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1" name="Text Box 40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2" name="Text Box 40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3" name="Text Box 40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4" name="Text Box 42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5" name="Text Box 42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6" name="Text Box 42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7" name="Text Box 42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8" name="Text Box 42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49" name="Text Box 42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0" name="Text Box 42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1" name="Text Box 42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2" name="Text Box 42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3" name="Text Box 42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4" name="Text Box 43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5" name="Text Box 43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6" name="Text Box 43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7" name="Text Box 43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8" name="Text Box 43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59" name="Text Box 43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0" name="Text Box 43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1" name="Text Box 437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2" name="Text Box 438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3" name="Text Box 439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4" name="Text Box 440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5" name="Text Box 441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6" name="Text Box 442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7" name="Text Box 443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8" name="Text Box 444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69" name="Text Box 445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6</xdr:row>
      <xdr:rowOff>0</xdr:rowOff>
    </xdr:from>
    <xdr:ext cx="95250" cy="19050"/>
    <xdr:sp macro="" textlink="">
      <xdr:nvSpPr>
        <xdr:cNvPr id="11270" name="Text Box 446"/>
        <xdr:cNvSpPr txBox="1">
          <a:spLocks noChangeArrowheads="1"/>
        </xdr:cNvSpPr>
      </xdr:nvSpPr>
      <xdr:spPr bwMode="auto">
        <a:xfrm>
          <a:off x="7543800" y="1866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1" name="Text Box 10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2" name="Text Box 10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3" name="Text Box 10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4" name="Text Box 10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5" name="Text Box 10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6" name="Text Box 10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7" name="Text Box 10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8" name="Text Box 11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79" name="Text Box 11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0" name="Text Box 11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1" name="Text Box 11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2" name="Text Box 11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3" name="Text Box 11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4" name="Text Box 11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5" name="Text Box 11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6" name="Text Box 11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7" name="Text Box 11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8" name="Text Box 12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89" name="Text Box 12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0" name="Text Box 12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1" name="Text Box 12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2" name="Text Box 12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3" name="Text Box 12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4" name="Text Box 12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5" name="Text Box 12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6" name="Text Box 12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7" name="Text Box 12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8" name="Text Box 18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299" name="Text Box 18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0" name="Text Box 18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1" name="Text Box 18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2" name="Text Box 18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3" name="Text Box 18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4" name="Text Box 18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5" name="Text Box 18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6" name="Text Box 18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7" name="Text Box 19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8" name="Text Box 19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09" name="Text Box 19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0" name="Text Box 19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1" name="Text Box 19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2" name="Text Box 19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3" name="Text Box 19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4" name="Text Box 19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5" name="Text Box 19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6" name="Text Box 19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7" name="Text Box 20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8" name="Text Box 20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19" name="Text Box 20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0" name="Text Box 20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1" name="Text Box 20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2" name="Text Box 20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3" name="Text Box 20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4" name="Text Box 20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5" name="Text Box 30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6" name="Text Box 31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7" name="Text Box 31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8" name="Text Box 31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29" name="Text Box 31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0" name="Text Box 31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1" name="Text Box 31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2" name="Text Box 31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3" name="Text Box 31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4" name="Text Box 31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5" name="Text Box 31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6" name="Text Box 32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7" name="Text Box 32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8" name="Text Box 32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39" name="Text Box 32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0" name="Text Box 32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1" name="Text Box 32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2" name="Text Box 32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3" name="Text Box 32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4" name="Text Box 32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5" name="Text Box 32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6" name="Text Box 33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7" name="Text Box 33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8" name="Text Box 33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49" name="Text Box 33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0" name="Text Box 33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1" name="Text Box 33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2" name="Text Box 34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3" name="Text Box 34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4" name="Text Box 34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5" name="Text Box 34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6" name="Text Box 35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7" name="Text Box 35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8" name="Text Box 35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59" name="Text Box 35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0" name="Text Box 35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1" name="Text Box 35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2" name="Text Box 35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3" name="Text Box 35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4" name="Text Box 35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5" name="Text Box 35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6" name="Text Box 36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7" name="Text Box 36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8" name="Text Box 36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69" name="Text Box 36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0" name="Text Box 36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1" name="Text Box 36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2" name="Text Box 36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3" name="Text Box 36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4" name="Text Box 36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5" name="Text Box 36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6" name="Text Box 37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7" name="Text Box 37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8" name="Text Box 37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79" name="Text Box 38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0" name="Text Box 38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1" name="Text Box 38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2" name="Text Box 38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3" name="Text Box 38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4" name="Text Box 38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5" name="Text Box 38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6" name="Text Box 39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7" name="Text Box 39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8" name="Text Box 39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89" name="Text Box 39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0" name="Text Box 39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1" name="Text Box 39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2" name="Text Box 39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3" name="Text Box 39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4" name="Text Box 39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5" name="Text Box 39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6" name="Text Box 40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7" name="Text Box 40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8" name="Text Box 40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399" name="Text Box 40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0" name="Text Box 40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1" name="Text Box 40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2" name="Text Box 40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3" name="Text Box 40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4" name="Text Box 40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5" name="Text Box 40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6" name="Text Box 42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7" name="Text Box 42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8" name="Text Box 42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09" name="Text Box 42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0" name="Text Box 42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1" name="Text Box 42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2" name="Text Box 42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3" name="Text Box 42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4" name="Text Box 42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5" name="Text Box 42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6" name="Text Box 43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7" name="Text Box 43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8" name="Text Box 43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19" name="Text Box 43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0" name="Text Box 43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1" name="Text Box 43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2" name="Text Box 43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3" name="Text Box 437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4" name="Text Box 438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5" name="Text Box 439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6" name="Text Box 440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7" name="Text Box 441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8" name="Text Box 442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29" name="Text Box 443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30" name="Text Box 444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31" name="Text Box 445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0" cy="19050"/>
    <xdr:sp macro="" textlink="">
      <xdr:nvSpPr>
        <xdr:cNvPr id="11432" name="Text Box 446"/>
        <xdr:cNvSpPr txBox="1">
          <a:spLocks noChangeArrowheads="1"/>
        </xdr:cNvSpPr>
      </xdr:nvSpPr>
      <xdr:spPr bwMode="auto">
        <a:xfrm>
          <a:off x="6400800" y="37719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33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34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11435" name="Text Box 130"/>
        <xdr:cNvSpPr txBox="1">
          <a:spLocks noChangeArrowheads="1"/>
        </xdr:cNvSpPr>
      </xdr:nvSpPr>
      <xdr:spPr bwMode="auto">
        <a:xfrm>
          <a:off x="1504950" y="787717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36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37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38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39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0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1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42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3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4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45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6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7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48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49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0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51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52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3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4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55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6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7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58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59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0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61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2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3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64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5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6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67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68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69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0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471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2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3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74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5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6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477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8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79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80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1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2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483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4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5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86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87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8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89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90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1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2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93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4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5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496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7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498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499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0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1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02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3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4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05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06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7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08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09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0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1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12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3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4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15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516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7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18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519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0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1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522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3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4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525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26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7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28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29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0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1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32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3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4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35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36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7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38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39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0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1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42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3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4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45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46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7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48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49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0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1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52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3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4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55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56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7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58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59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0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1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62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3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4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65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6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7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68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69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0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71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2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3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74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75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6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7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78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79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0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81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2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3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584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5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6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87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88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89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0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91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2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3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94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5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6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97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598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599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0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01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2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3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04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5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6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07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08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09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0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11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2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3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14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5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6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17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8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19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20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1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2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23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4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5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26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27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8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29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30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1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2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33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4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5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36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37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8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39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40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1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2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43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4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5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646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7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48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49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0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1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52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3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4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55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56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7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58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59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0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1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62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3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4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65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66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7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68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69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0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1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72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3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4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675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6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7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78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79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0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81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2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3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84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85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6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7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88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89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0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91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2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3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94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95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6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7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698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699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0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01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2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3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04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05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6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7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08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09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0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11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2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3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14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5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6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17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8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19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20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21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2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3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24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5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6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27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8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29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30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31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2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3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34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5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6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37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8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39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740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41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2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3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44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5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6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47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8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49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50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1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2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53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4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5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56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57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8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59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60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1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2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63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4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5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66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67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8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69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70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1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2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73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4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5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776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77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8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79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80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1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2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83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4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5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86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7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88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89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0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1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92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93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4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5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96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7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798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799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0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1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02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03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4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5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06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7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08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09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0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1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12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3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4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15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6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7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18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19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0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21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22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3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4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25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6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7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28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29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0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31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2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3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34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5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6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37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8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39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40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41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2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3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44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5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6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47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8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49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50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1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2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53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4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5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56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7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58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59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60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1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2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63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4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5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66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7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68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869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70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1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2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73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4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5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76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77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8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79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80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1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2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83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4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5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1886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87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8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89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90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1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2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93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94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5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6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897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8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899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00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1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2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03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04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5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6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07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8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09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10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11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2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3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14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5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6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17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8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19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20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1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2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23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4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5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26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7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28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29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30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1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2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33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4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5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36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7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38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39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0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1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42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3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4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45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6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47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48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49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0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1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52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3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4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55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6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7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58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59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0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61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2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3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64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5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6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67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68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69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0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71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2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3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74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5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6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77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8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79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80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1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2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83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4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5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86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87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8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89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90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1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2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93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4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5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1996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7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1998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1999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0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1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02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3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4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05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06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7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08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09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0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1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12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3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4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15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6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7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18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19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0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21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2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3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24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25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6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7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28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29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0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31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2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3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34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5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6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37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8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39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0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218410</xdr:colOff>
      <xdr:row>7</xdr:row>
      <xdr:rowOff>0</xdr:rowOff>
    </xdr:from>
    <xdr:ext cx="0" cy="162205"/>
    <xdr:sp macro="" textlink="">
      <xdr:nvSpPr>
        <xdr:cNvPr id="12041" name="Text Box 130"/>
        <xdr:cNvSpPr txBox="1">
          <a:spLocks noChangeArrowheads="1"/>
        </xdr:cNvSpPr>
      </xdr:nvSpPr>
      <xdr:spPr bwMode="auto">
        <a:xfrm>
          <a:off x="1228060" y="6194794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2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3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12044" name="Text Box 130"/>
        <xdr:cNvSpPr txBox="1">
          <a:spLocks noChangeArrowheads="1"/>
        </xdr:cNvSpPr>
      </xdr:nvSpPr>
      <xdr:spPr bwMode="auto">
        <a:xfrm>
          <a:off x="1504950" y="787717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45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6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7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48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49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0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51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2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3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54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5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6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57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8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59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60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61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2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3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64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5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6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67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8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69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70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1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2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73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4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5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76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77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8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79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80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1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2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83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4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5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86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7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88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089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0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1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092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3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4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95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96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7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098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099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0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1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02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3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4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05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6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7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08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09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0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11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2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3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14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15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6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7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18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19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0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21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2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3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24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25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6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7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28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29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0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31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2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3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134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35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6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7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38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39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0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41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2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3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44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45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6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7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48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49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0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51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2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3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54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55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6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7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58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59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0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61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2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3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64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65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6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7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68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69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0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71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2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3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74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5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6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77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8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79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80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1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2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83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84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5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6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87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8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89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90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1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2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193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4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5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96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197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8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199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00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1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2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03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4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5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06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07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8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09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10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1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2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13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4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5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16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17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8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19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20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1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2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23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4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5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26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7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28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29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0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1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32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3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4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35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36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7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38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39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0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1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42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3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4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45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46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7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48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49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0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1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52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3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4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255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6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7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58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59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0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61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2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3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64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65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6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7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68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69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0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71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2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3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74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75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6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7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78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79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0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81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2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3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284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5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6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87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8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89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90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1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2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93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94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5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6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297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8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299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00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1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2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03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04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5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6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07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8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09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10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1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2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13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14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5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6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17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8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19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20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1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2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23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4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5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26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7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28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29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30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1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2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33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4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5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36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7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38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39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40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1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2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43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4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5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46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7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48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349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50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1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2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53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4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5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56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7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58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59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0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1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62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3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4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65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66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7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68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69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0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1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72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3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4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75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76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7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78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79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0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1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82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3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4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385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86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7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88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89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0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1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92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3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4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95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6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7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398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399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0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01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02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3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4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05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6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7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08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09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0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11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12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3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4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15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6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7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18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19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0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21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2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3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24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5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6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27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8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29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30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31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2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3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34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5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6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37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8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39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40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1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2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43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4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5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46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7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48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49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50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1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2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53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4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5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56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7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58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59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0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1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62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3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4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65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6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67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68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69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0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1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72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3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4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75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6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77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478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79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0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1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82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3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4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85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86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7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88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89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0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1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92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3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4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495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96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7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498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499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0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1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02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03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4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5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06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7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08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09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0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1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12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13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4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5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16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7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18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19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20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1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2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23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4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5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26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7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28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29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0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1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32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3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4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35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6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37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38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39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0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1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42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3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4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45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6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7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48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49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0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51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2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3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54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5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6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57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58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59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0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61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2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3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64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5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6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67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8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69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70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1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2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73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4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5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76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77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8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79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80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1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2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83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4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5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586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7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88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89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0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1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92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3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4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95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96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7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598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599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0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1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02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3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4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05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6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7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08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09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0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11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2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3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14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15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6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7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18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19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0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21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2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3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24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5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6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27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8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29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30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1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2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33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34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5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6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37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8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39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40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1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2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43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4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5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46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7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8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49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0" name="Text Box 1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1" name="Text Box 1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162205"/>
    <xdr:sp macro="" textlink="">
      <xdr:nvSpPr>
        <xdr:cNvPr id="12652" name="Text Box 130"/>
        <xdr:cNvSpPr txBox="1">
          <a:spLocks noChangeArrowheads="1"/>
        </xdr:cNvSpPr>
      </xdr:nvSpPr>
      <xdr:spPr bwMode="auto">
        <a:xfrm>
          <a:off x="1504950" y="7877175"/>
          <a:ext cx="0" cy="162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53" name="Text Box 1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4" name="Text Box 1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5" name="Text Box 1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56" name="Text Box 1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7" name="Text Box 1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58" name="Text Box 1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59" name="Text Box 13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0" name="Text Box 1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1" name="Text Box 1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62" name="Text Box 14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3" name="Text Box 1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4" name="Text Box 1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65" name="Text Box 14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6" name="Text Box 1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67" name="Text Box 1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668" name="Text Box 14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69" name="Text Box 1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0" name="Text Box 1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1" name="Text Box 1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72" name="Text Box 1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3" name="Text Box 1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4" name="Text Box 1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75" name="Text Box 1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6" name="Text Box 1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7" name="Text Box 1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78" name="Text Box 1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79" name="Text Box 1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0" name="Text Box 1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81" name="Text Box 15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2" name="Text Box 1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3" name="Text Box 1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84" name="Text Box 16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85" name="Text Box 1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6" name="Text Box 1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7" name="Text Box 1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88" name="Text Box 16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89" name="Text Box 1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0" name="Text Box 1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91" name="Text Box 16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2" name="Text Box 1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3" name="Text Box 1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694" name="Text Box 17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5" name="Text Box 1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6" name="Text Box 1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697" name="Text Box 1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8" name="Text Box 1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699" name="Text Box 1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00" name="Text Box 1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1" name="Text Box 1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2" name="Text Box 1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03" name="Text Box 2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04" name="Text Box 20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5" name="Text Box 2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6" name="Text Box 2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07" name="Text Box 21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8" name="Text Box 2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09" name="Text Box 2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10" name="Text Box 2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1" name="Text Box 2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2" name="Text Box 2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13" name="Text Box 2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4" name="Text Box 2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5" name="Text Box 2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16" name="Text Box 22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7" name="Text Box 2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18" name="Text Box 2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19" name="Text Box 22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0" name="Text Box 2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1" name="Text Box 2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22" name="Text Box 22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23" name="Text Box 22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4" name="Text Box 2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5" name="Text Box 2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26" name="Text Box 23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7" name="Text Box 2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28" name="Text Box 2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29" name="Text Box 2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0" name="Text Box 2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1" name="Text Box 2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32" name="Text Box 2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33" name="Text Box 23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4" name="Text Box 2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5" name="Text Box 2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36" name="Text Box 24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7" name="Text Box 2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38" name="Text Box 2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39" name="Text Box 24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0" name="Text Box 2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1" name="Text Box 2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742" name="Text Box 24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43" name="Text Box 24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4" name="Text Box 2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5" name="Text Box 2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46" name="Text Box 2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7" name="Text Box 2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48" name="Text Box 2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49" name="Text Box 2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0" name="Text Box 2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1" name="Text Box 2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52" name="Text Box 2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53" name="Text Box 25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4" name="Text Box 2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5" name="Text Box 2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56" name="Text Box 2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7" name="Text Box 2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58" name="Text Box 2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59" name="Text Box 2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0" name="Text Box 2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1" name="Text Box 2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62" name="Text Box 2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63" name="Text Box 26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4" name="Text Box 2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5" name="Text Box 2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66" name="Text Box 27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7" name="Text Box 2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68" name="Text Box 2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69" name="Text Box 2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0" name="Text Box 2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1" name="Text Box 2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772" name="Text Box 2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73" name="Text Box 27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4" name="Text Box 2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5" name="Text Box 2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76" name="Text Box 28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7" name="Text Box 2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78" name="Text Box 2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79" name="Text Box 28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0" name="Text Box 2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1" name="Text Box 2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82" name="Text Box 2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3" name="Text Box 2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4" name="Text Box 2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85" name="Text Box 2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6" name="Text Box 2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7" name="Text Box 2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88" name="Text Box 2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89" name="Text Box 2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0" name="Text Box 2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91" name="Text Box 2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92" name="Text Box 2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3" name="Text Box 2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4" name="Text Box 2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95" name="Text Box 3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6" name="Text Box 3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7" name="Text Box 3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798" name="Text Box 3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799" name="Text Box 3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0" name="Text Box 3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01" name="Text Box 3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2" name="Text Box 3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3" name="Text Box 3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04" name="Text Box 3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05" name="Text Box 3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6" name="Text Box 3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7" name="Text Box 3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08" name="Text Box 3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09" name="Text Box 3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0" name="Text Box 3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11" name="Text Box 34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2" name="Text Box 3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3" name="Text Box 3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14" name="Text Box 3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15" name="Text Box 37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6" name="Text Box 3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7" name="Text Box 3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18" name="Text Box 37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19" name="Text Box 3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0" name="Text Box 3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21" name="Text Box 38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2" name="Text Box 3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3" name="Text Box 3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24" name="Text Box 41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25" name="Text Box 41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6" name="Text Box 4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7" name="Text Box 4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28" name="Text Box 41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29" name="Text Box 4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0" name="Text Box 4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31" name="Text Box 41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2" name="Text Box 4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3" name="Text Box 4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34" name="Text Box 44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5" name="Text Box 4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6" name="Text Box 4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37" name="Text Box 4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8" name="Text Box 4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39" name="Text Box 4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40" name="Text Box 45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1" name="Text Box 4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2" name="Text Box 4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43" name="Text Box 45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44" name="Text Box 4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5" name="Text Box 4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6" name="Text Box 4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47" name="Text Box 4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8" name="Text Box 4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49" name="Text Box 4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50" name="Text Box 46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1" name="Text Box 4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2" name="Text Box 4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53" name="Text Box 46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54" name="Text Box 4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5" name="Text Box 4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6" name="Text Box 4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57" name="Text Box 4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8" name="Text Box 4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59" name="Text Box 4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60" name="Text Box 47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1" name="Text Box 4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2" name="Text Box 4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863" name="Text Box 47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4" name="Text Box 4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5" name="Text Box 4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66" name="Text Box 47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7" name="Text Box 4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68" name="Text Box 4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69" name="Text Box 48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0" name="Text Box 4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1" name="Text Box 4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72" name="Text Box 48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73" name="Text Box 4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4" name="Text Box 4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5" name="Text Box 4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76" name="Text Box 48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7" name="Text Box 4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78" name="Text Box 4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79" name="Text Box 49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0" name="Text Box 4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1" name="Text Box 4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82" name="Text Box 49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83" name="Text Box 4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4" name="Text Box 4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5" name="Text Box 4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86" name="Text Box 499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7" name="Text Box 5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88" name="Text Box 5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89" name="Text Box 50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0" name="Text Box 5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1" name="Text Box 5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892" name="Text Box 50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3" name="Text Box 5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4" name="Text Box 50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895" name="Text Box 50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6" name="Text Box 5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7" name="Text Box 51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898" name="Text Box 51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899" name="Text Box 5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0" name="Text Box 51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01" name="Text Box 51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02" name="Text Box 51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3" name="Text Box 51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4" name="Text Box 5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05" name="Text Box 51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6" name="Text Box 5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7" name="Text Box 5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08" name="Text Box 52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09" name="Text Box 5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0" name="Text Box 52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11" name="Text Box 5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12" name="Text Box 525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3" name="Text Box 5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4" name="Text Box 5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15" name="Text Box 528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6" name="Text Box 5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7" name="Text Box 5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18" name="Text Box 53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19" name="Text Box 5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0" name="Text Box 5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21" name="Text Box 53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22" name="Text Box 5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3" name="Text Box 5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4" name="Text Box 5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25" name="Text Box 53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6" name="Text Box 5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7" name="Text Box 5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28" name="Text Box 5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29" name="Text Box 5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0" name="Text Box 5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31" name="Text Box 5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2" name="Text Box 5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3" name="Text Box 5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34" name="Text Box 5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5" name="Text Box 5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6" name="Text Box 5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37" name="Text Box 5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38" name="Text Box 55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39" name="Text Box 5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0" name="Text Box 5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41" name="Text Box 55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2" name="Text Box 5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3" name="Text Box 5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44" name="Text Box 55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5" name="Text Box 5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6" name="Text Box 5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47" name="Text Box 56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48" name="Text Box 56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49" name="Text Box 5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0" name="Text Box 5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51" name="Text Box 56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2" name="Text Box 5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3" name="Text Box 5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54" name="Text Box 56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5" name="Text Box 5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6" name="Text Box 5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2957" name="Text Box 57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58" name="Text Box 57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59" name="Text Box 5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0" name="Text Box 5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61" name="Text Box 57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2" name="Text Box 5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3" name="Text Box 5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64" name="Text Box 57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5" name="Text Box 5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6" name="Text Box 5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67" name="Text Box 58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8" name="Text Box 5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69" name="Text Box 5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70" name="Text Box 58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1" name="Text Box 5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2" name="Text Box 5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73" name="Text Box 58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74" name="Text Box 58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5" name="Text Box 5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6" name="Text Box 5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77" name="Text Box 59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8" name="Text Box 5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79" name="Text Box 5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80" name="Text Box 59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1" name="Text Box 5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2" name="Text Box 5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83" name="Text Box 59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84" name="Text Box 59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5" name="Text Box 5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6" name="Text Box 5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87" name="Text Box 6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8" name="Text Box 6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89" name="Text Box 6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90" name="Text Box 6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1" name="Text Box 6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2" name="Text Box 6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2993" name="Text Box 6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94" name="Text Box 60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5" name="Text Box 6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6" name="Text Box 6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2997" name="Text Box 6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8" name="Text Box 6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2999" name="Text Box 6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00" name="Text Box 6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1" name="Text Box 6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2" name="Text Box 6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03" name="Text Box 6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4" name="Text Box 61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5" name="Text Box 6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06" name="Text Box 61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7" name="Text Box 62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08" name="Text Box 6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09" name="Text Box 62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10" name="Text Box 6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1" name="Text Box 6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2" name="Text Box 6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13" name="Text Box 6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4" name="Text Box 6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5" name="Text Box 6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16" name="Text Box 62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7" name="Text Box 6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18" name="Text Box 6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19" name="Text Box 63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20" name="Text Box 6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1" name="Text Box 6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2" name="Text Box 6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23" name="Text Box 63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4" name="Text Box 6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5" name="Text Box 6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26" name="Text Box 63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7" name="Text Box 6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28" name="Text Box 6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29" name="Text Box 642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0" name="Text Box 6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1" name="Text Box 6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32" name="Text Box 64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3" name="Text Box 6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4" name="Text Box 6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35" name="Text Box 6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6" name="Text Box 6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37" name="Text Box 6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38" name="Text Box 6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39" name="Text Box 652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0" name="Text Box 6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1" name="Text Box 6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42" name="Text Box 6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3" name="Text Box 6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4" name="Text Box 6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45" name="Text Box 6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6" name="Text Box 6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7" name="Text Box 6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48" name="Text Box 6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49" name="Text Box 6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0" name="Text Box 6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51" name="Text Box 66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2" name="Text Box 6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3" name="Text Box 6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54" name="Text Box 66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5" name="Text Box 6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6" name="Text Box 6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57" name="Text Box 67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58" name="Text Box 671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59" name="Text Box 67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0" name="Text Box 6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61" name="Text Box 67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2" name="Text Box 67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3" name="Text Box 6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64" name="Text Box 67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5" name="Text Box 67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6" name="Text Box 67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067" name="Text Box 68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8" name="Text Box 6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69" name="Text Box 68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70" name="Text Box 68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1" name="Text Box 6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2" name="Text Box 68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73" name="Text Box 68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4" name="Text Box 6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5" name="Text Box 68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76" name="Text Box 68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77" name="Text Box 69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8" name="Text Box 69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79" name="Text Box 6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80" name="Text Box 693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1" name="Text Box 69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2" name="Text Box 6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83" name="Text Box 69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4" name="Text Box 69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5" name="Text Box 69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086" name="Text Box 69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87" name="Text Box 70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8" name="Text Box 70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89" name="Text Box 7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90" name="Text Box 70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1" name="Text Box 70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2" name="Text Box 7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93" name="Text Box 70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94" name="Text Box 70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5" name="Text Box 7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6" name="Text Box 7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097" name="Text Box 710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8" name="Text Box 7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099" name="Text Box 7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100" name="Text Box 713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1" name="Text Box 7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2" name="Text Box 7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103" name="Text Box 716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04" name="Text Box 7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5" name="Text Box 7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6" name="Text Box 7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07" name="Text Box 7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8" name="Text Box 7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09" name="Text Box 7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10" name="Text Box 7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11" name="Text Box 724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2" name="Text Box 7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3" name="Text Box 72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14" name="Text Box 72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5" name="Text Box 7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6" name="Text Box 72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17" name="Text Box 73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8" name="Text Box 7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19" name="Text Box 73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20" name="Text Box 73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21" name="Text Box 73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2" name="Text Box 73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3" name="Text Box 73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24" name="Text Box 73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5" name="Text Box 7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6" name="Text Box 73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27" name="Text Box 74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28" name="Text Box 74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29" name="Text Box 74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0" name="Text Box 7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31" name="Text Box 74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2" name="Text Box 74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3" name="Text Box 7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34" name="Text Box 74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5" name="Text Box 74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6" name="Text Box 7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37" name="Text Box 750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8" name="Text Box 75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39" name="Text Box 7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40" name="Text Box 75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1" name="Text Box 75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2" name="Text Box 75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43" name="Text Box 75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4" name="Text Box 7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5" name="Text Box 75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46" name="Text Box 75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47" name="Text Box 76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8" name="Text Box 76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49" name="Text Box 7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50" name="Text Box 76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1" name="Text Box 76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2" name="Text Box 7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53" name="Text Box 76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4" name="Text Box 76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5" name="Text Box 7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56" name="Text Box 769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7" name="Text Box 7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58" name="Text Box 77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59" name="Text Box 77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0" name="Text Box 77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1" name="Text Box 77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62" name="Text Box 77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3" name="Text Box 77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4" name="Text Box 77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65" name="Text Box 77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66" name="Text Box 77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7" name="Text Box 78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68" name="Text Box 78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69" name="Text Box 78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0" name="Text Box 78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1" name="Text Box 78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72" name="Text Box 78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3" name="Text Box 78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4" name="Text Box 78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75" name="Text Box 78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6" name="Text Box 78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7" name="Text Box 79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78" name="Text Box 79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79" name="Text Box 79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0" name="Text Box 79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81" name="Text Box 79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2" name="Text Box 79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3" name="Text Box 79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84" name="Text Box 79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85" name="Text Box 798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6" name="Text Box 79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7" name="Text Box 80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88" name="Text Box 801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89" name="Text Box 80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0" name="Text Box 80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91" name="Text Box 804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2" name="Text Box 80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3" name="Text Box 80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194" name="Text Box 807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5" name="Text Box 80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6" name="Text Box 80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197" name="Text Box 81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8" name="Text Box 81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199" name="Text Box 81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00" name="Text Box 81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1" name="Text Box 81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2" name="Text Box 81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03" name="Text Box 81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04" name="Text Box 817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5" name="Text Box 81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6" name="Text Box 81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07" name="Text Box 820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8" name="Text Box 82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09" name="Text Box 82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10" name="Text Box 823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1" name="Text Box 82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2" name="Text Box 82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4"/>
    <xdr:sp macro="" textlink="">
      <xdr:nvSpPr>
        <xdr:cNvPr id="13213" name="Text Box 826"/>
        <xdr:cNvSpPr txBox="1">
          <a:spLocks noChangeArrowheads="1"/>
        </xdr:cNvSpPr>
      </xdr:nvSpPr>
      <xdr:spPr bwMode="auto">
        <a:xfrm>
          <a:off x="1504950" y="7877175"/>
          <a:ext cx="0" cy="2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4" name="Text Box 82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5" name="Text Box 82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16" name="Text Box 82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7" name="Text Box 83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18" name="Text Box 83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19" name="Text Box 83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0" name="Text Box 83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1" name="Text Box 83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22" name="Text Box 83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23" name="Text Box 836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4" name="Text Box 83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5" name="Text Box 83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26" name="Text Box 839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7" name="Text Box 84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28" name="Text Box 841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29" name="Text Box 842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0" name="Text Box 84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1" name="Text Box 844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5"/>
    <xdr:sp macro="" textlink="">
      <xdr:nvSpPr>
        <xdr:cNvPr id="13232" name="Text Box 845"/>
        <xdr:cNvSpPr txBox="1">
          <a:spLocks noChangeArrowheads="1"/>
        </xdr:cNvSpPr>
      </xdr:nvSpPr>
      <xdr:spPr bwMode="auto">
        <a:xfrm>
          <a:off x="1504950" y="787717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3" name="Text Box 84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4" name="Text Box 84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35" name="Text Box 84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6" name="Text Box 84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7" name="Text Box 85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38" name="Text Box 85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39" name="Text Box 85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0" name="Text Box 85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41" name="Text Box 85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42" name="Text Box 855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3" name="Text Box 85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4" name="Text Box 857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45" name="Text Box 858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6" name="Text Box 85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7" name="Text Box 86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48" name="Text Box 861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49" name="Text Box 862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0" name="Text Box 863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51" name="Text Box 864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2" name="Text Box 865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3" name="Text Box 866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28576"/>
    <xdr:sp macro="" textlink="">
      <xdr:nvSpPr>
        <xdr:cNvPr id="13254" name="Text Box 867"/>
        <xdr:cNvSpPr txBox="1">
          <a:spLocks noChangeArrowheads="1"/>
        </xdr:cNvSpPr>
      </xdr:nvSpPr>
      <xdr:spPr bwMode="auto">
        <a:xfrm>
          <a:off x="1504950" y="7877175"/>
          <a:ext cx="0" cy="28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5" name="Text Box 868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6" name="Text Box 869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495300</xdr:colOff>
      <xdr:row>7</xdr:row>
      <xdr:rowOff>0</xdr:rowOff>
    </xdr:from>
    <xdr:ext cx="0" cy="38100"/>
    <xdr:sp macro="" textlink="">
      <xdr:nvSpPr>
        <xdr:cNvPr id="13257" name="Text Box 870"/>
        <xdr:cNvSpPr txBox="1">
          <a:spLocks noChangeArrowheads="1"/>
        </xdr:cNvSpPr>
      </xdr:nvSpPr>
      <xdr:spPr bwMode="auto">
        <a:xfrm>
          <a:off x="1504950" y="7877175"/>
          <a:ext cx="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58" name="Text Box 10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59" name="Text Box 10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0" name="Text Box 10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1" name="Text Box 10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2" name="Text Box 10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3" name="Text Box 10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4" name="Text Box 10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5" name="Text Box 11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6" name="Text Box 11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7" name="Text Box 11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8" name="Text Box 11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69" name="Text Box 11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0" name="Text Box 11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1" name="Text Box 11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2" name="Text Box 11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3" name="Text Box 11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4" name="Text Box 11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5" name="Text Box 12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6" name="Text Box 12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7" name="Text Box 12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8" name="Text Box 12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79" name="Text Box 12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0" name="Text Box 12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1" name="Text Box 12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2" name="Text Box 12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3" name="Text Box 12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4" name="Text Box 12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5" name="Text Box 18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6" name="Text Box 18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7" name="Text Box 18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8" name="Text Box 18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89" name="Text Box 18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0" name="Text Box 18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1" name="Text Box 18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2" name="Text Box 18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3" name="Text Box 18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4" name="Text Box 19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5" name="Text Box 19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6" name="Text Box 19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7" name="Text Box 19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8" name="Text Box 19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299" name="Text Box 19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0" name="Text Box 19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1" name="Text Box 19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2" name="Text Box 19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3" name="Text Box 19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4" name="Text Box 20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5" name="Text Box 20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6" name="Text Box 20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7" name="Text Box 20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8" name="Text Box 20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09" name="Text Box 20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0" name="Text Box 20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1" name="Text Box 20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2" name="Text Box 30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3" name="Text Box 31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4" name="Text Box 31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5" name="Text Box 31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6" name="Text Box 31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7" name="Text Box 31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8" name="Text Box 31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19" name="Text Box 31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0" name="Text Box 31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1" name="Text Box 31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2" name="Text Box 31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3" name="Text Box 32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4" name="Text Box 32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5" name="Text Box 32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6" name="Text Box 32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7" name="Text Box 32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8" name="Text Box 32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29" name="Text Box 32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0" name="Text Box 32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1" name="Text Box 32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2" name="Text Box 32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3" name="Text Box 33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4" name="Text Box 33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5" name="Text Box 33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6" name="Text Box 33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7" name="Text Box 33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8" name="Text Box 33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39" name="Text Box 34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0" name="Text Box 34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1" name="Text Box 34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2" name="Text Box 34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3" name="Text Box 35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4" name="Text Box 35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5" name="Text Box 35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6" name="Text Box 35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7" name="Text Box 35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8" name="Text Box 35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49" name="Text Box 35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0" name="Text Box 35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1" name="Text Box 35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2" name="Text Box 35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3" name="Text Box 36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4" name="Text Box 36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5" name="Text Box 36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6" name="Text Box 36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7" name="Text Box 36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8" name="Text Box 36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59" name="Text Box 36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0" name="Text Box 36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1" name="Text Box 36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2" name="Text Box 36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3" name="Text Box 37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4" name="Text Box 37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5" name="Text Box 37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6" name="Text Box 38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7" name="Text Box 38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8" name="Text Box 38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69" name="Text Box 38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0" name="Text Box 38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1" name="Text Box 38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2" name="Text Box 38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3" name="Text Box 39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4" name="Text Box 39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5" name="Text Box 39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6" name="Text Box 39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7" name="Text Box 39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8" name="Text Box 39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79" name="Text Box 39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0" name="Text Box 39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1" name="Text Box 39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2" name="Text Box 39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3" name="Text Box 40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4" name="Text Box 40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5" name="Text Box 40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6" name="Text Box 40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7" name="Text Box 40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8" name="Text Box 40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89" name="Text Box 40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0" name="Text Box 40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1" name="Text Box 40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2" name="Text Box 40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3" name="Text Box 42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4" name="Text Box 42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5" name="Text Box 42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6" name="Text Box 42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7" name="Text Box 42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8" name="Text Box 42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399" name="Text Box 42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0" name="Text Box 42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1" name="Text Box 42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2" name="Text Box 42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3" name="Text Box 43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4" name="Text Box 43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5" name="Text Box 43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6" name="Text Box 43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7" name="Text Box 43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8" name="Text Box 43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09" name="Text Box 43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0" name="Text Box 437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1" name="Text Box 438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2" name="Text Box 439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3" name="Text Box 440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4" name="Text Box 441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5" name="Text Box 442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6" name="Text Box 443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7" name="Text Box 444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8" name="Text Box 445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95250" cy="19050"/>
    <xdr:sp macro="" textlink="">
      <xdr:nvSpPr>
        <xdr:cNvPr id="13419" name="Text Box 446"/>
        <xdr:cNvSpPr txBox="1">
          <a:spLocks noChangeArrowheads="1"/>
        </xdr:cNvSpPr>
      </xdr:nvSpPr>
      <xdr:spPr bwMode="auto">
        <a:xfrm>
          <a:off x="11582400" y="5829300"/>
          <a:ext cx="9525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bras/ENGENHARIA/CONTRATOS%20E%20MEDI&#199;&#213;ES/11-PRA&#199;A%20TRI&#194;NGULO/PRACINHA%20DO%20TRI&#194;NGULO/OR&#199;AMENTO/Planilha%20Pracinha%20do%20triangulo%20(SEM%20DESONERA&#199;&#195;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"/>
      <sheetName val="CORREÇÃO MON"/>
      <sheetName val="MC"/>
      <sheetName val="Cronograma"/>
      <sheetName val="COTAÇÃO"/>
      <sheetName val="COMP-1"/>
      <sheetName val="COMP-2"/>
      <sheetName val="COMP-3"/>
      <sheetName val="COMP-4"/>
      <sheetName val="COMP-5"/>
      <sheetName val="COMP-6"/>
    </sheetNames>
    <sheetDataSet>
      <sheetData sheetId="0">
        <row r="3">
          <cell r="B3" t="str">
            <v xml:space="preserve">OBRA: REVITALIZAÇÃO DA PRACINHA DO TRIÂNGULO E PINTURA DO CANTEIRO CENTRAL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solar.ourolux.com.br/gerador-solar-5-28kw-1x220v-ourolux.html" TargetMode="External"/><Relationship Id="rId2" Type="http://schemas.openxmlformats.org/officeDocument/2006/relationships/hyperlink" Target="https://www.mobimax.com.br/produto/kit-gerador-energia-solar-6-24kwp-telha-ceramica-71103?utm_source=&amp;utm_medium=&amp;utm_campaign=" TargetMode="External"/><Relationship Id="rId1" Type="http://schemas.openxmlformats.org/officeDocument/2006/relationships/hyperlink" Target="https://www.neosolar.com.br/loja/gerador-solar-5-36kwp-byd-fronius-telha-trapezoidal-mono-220v.html" TargetMode="Externa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view="pageBreakPreview" topLeftCell="A7" zoomScaleNormal="100" zoomScaleSheetLayoutView="100" workbookViewId="0">
      <selection activeCell="F24" sqref="F24"/>
    </sheetView>
  </sheetViews>
  <sheetFormatPr defaultRowHeight="15" x14ac:dyDescent="0.25"/>
  <cols>
    <col min="1" max="1" width="12.42578125" customWidth="1"/>
    <col min="2" max="2" width="11.5703125" style="4" customWidth="1"/>
    <col min="3" max="3" width="75" customWidth="1"/>
    <col min="5" max="5" width="13.7109375" customWidth="1"/>
    <col min="6" max="6" width="15.42578125" bestFit="1" customWidth="1"/>
    <col min="7" max="7" width="22.5703125" bestFit="1" customWidth="1"/>
  </cols>
  <sheetData>
    <row r="1" spans="1:9" ht="54" customHeight="1" x14ac:dyDescent="0.25">
      <c r="A1" s="196" t="s">
        <v>8</v>
      </c>
      <c r="B1" s="196"/>
      <c r="C1" s="196"/>
      <c r="D1" s="196"/>
      <c r="E1" s="196"/>
      <c r="F1" s="196"/>
      <c r="G1" s="196"/>
      <c r="H1" s="35"/>
      <c r="I1" s="14"/>
    </row>
    <row r="2" spans="1:9" ht="18" x14ac:dyDescent="0.25">
      <c r="A2" s="1" t="s">
        <v>9</v>
      </c>
      <c r="B2" s="197" t="s">
        <v>60</v>
      </c>
      <c r="C2" s="198"/>
      <c r="D2" s="2" t="s">
        <v>12</v>
      </c>
      <c r="E2" s="64">
        <v>43862</v>
      </c>
      <c r="F2" s="196"/>
      <c r="G2" s="196"/>
      <c r="H2" s="35"/>
      <c r="I2" s="14"/>
    </row>
    <row r="3" spans="1:9" ht="21" customHeight="1" x14ac:dyDescent="0.25">
      <c r="A3" s="1" t="s">
        <v>10</v>
      </c>
      <c r="B3" s="197" t="s">
        <v>61</v>
      </c>
      <c r="C3" s="198"/>
      <c r="D3" s="2" t="s">
        <v>13</v>
      </c>
      <c r="E3" s="65">
        <v>1.5727</v>
      </c>
      <c r="F3" s="196"/>
      <c r="G3" s="196"/>
      <c r="H3" s="35"/>
      <c r="I3" s="14"/>
    </row>
    <row r="4" spans="1:9" ht="24" customHeight="1" x14ac:dyDescent="0.25">
      <c r="A4" s="1" t="s">
        <v>11</v>
      </c>
      <c r="B4" s="197" t="s">
        <v>145</v>
      </c>
      <c r="C4" s="198"/>
      <c r="D4" s="2" t="s">
        <v>14</v>
      </c>
      <c r="E4" s="65">
        <v>0.3453</v>
      </c>
      <c r="F4" s="196"/>
      <c r="G4" s="196"/>
      <c r="H4" s="35"/>
      <c r="I4" s="14"/>
    </row>
    <row r="5" spans="1:9" ht="15" customHeight="1" x14ac:dyDescent="0.25">
      <c r="A5" s="50" t="s">
        <v>0</v>
      </c>
      <c r="B5" s="51" t="s">
        <v>16</v>
      </c>
      <c r="C5" s="52" t="s">
        <v>19</v>
      </c>
      <c r="D5" s="53" t="s">
        <v>20</v>
      </c>
      <c r="E5" s="54" t="s">
        <v>21</v>
      </c>
      <c r="F5" s="54" t="s">
        <v>47</v>
      </c>
      <c r="G5" s="50" t="s">
        <v>27</v>
      </c>
    </row>
    <row r="6" spans="1:9" x14ac:dyDescent="0.25">
      <c r="A6" s="50">
        <v>1</v>
      </c>
      <c r="B6" s="55"/>
      <c r="C6" s="56" t="s">
        <v>15</v>
      </c>
      <c r="D6" s="56"/>
      <c r="E6" s="57"/>
      <c r="F6" s="57"/>
      <c r="G6" s="58"/>
    </row>
    <row r="7" spans="1:9" ht="30" x14ac:dyDescent="0.25">
      <c r="A7" s="5" t="s">
        <v>1</v>
      </c>
      <c r="B7" s="66" t="s">
        <v>62</v>
      </c>
      <c r="C7" s="3" t="s">
        <v>17</v>
      </c>
      <c r="D7" s="5" t="s">
        <v>30</v>
      </c>
      <c r="E7" s="5">
        <f>'Mémoria de Cálculo'!K6</f>
        <v>8</v>
      </c>
      <c r="F7" s="37">
        <v>189.61</v>
      </c>
      <c r="G7" s="37">
        <f>TRUNC(ROUND(E7*F7*1.3453,2),2)</f>
        <v>2040.66</v>
      </c>
    </row>
    <row r="8" spans="1:9" ht="50.25" customHeight="1" x14ac:dyDescent="0.25">
      <c r="A8" s="5" t="s">
        <v>2</v>
      </c>
      <c r="B8" s="66" t="s">
        <v>63</v>
      </c>
      <c r="C8" s="7" t="s">
        <v>28</v>
      </c>
      <c r="D8" s="5" t="s">
        <v>29</v>
      </c>
      <c r="E8" s="5">
        <f>'Mémoria de Cálculo'!K7</f>
        <v>15</v>
      </c>
      <c r="F8" s="37">
        <v>32.24</v>
      </c>
      <c r="G8" s="37">
        <f t="shared" ref="G8:G12" si="0">TRUNC(ROUND(E8*F8*1.3453,2),2)</f>
        <v>650.59</v>
      </c>
    </row>
    <row r="9" spans="1:9" ht="45" x14ac:dyDescent="0.25">
      <c r="A9" s="5" t="s">
        <v>3</v>
      </c>
      <c r="B9" s="66" t="s">
        <v>64</v>
      </c>
      <c r="C9" s="8" t="s">
        <v>32</v>
      </c>
      <c r="D9" s="5" t="s">
        <v>29</v>
      </c>
      <c r="E9" s="5">
        <f>'Mémoria de Cálculo'!K8</f>
        <v>15</v>
      </c>
      <c r="F9" s="37">
        <v>368.81</v>
      </c>
      <c r="G9" s="37">
        <f t="shared" si="0"/>
        <v>7442.4</v>
      </c>
    </row>
    <row r="10" spans="1:9" ht="30" x14ac:dyDescent="0.25">
      <c r="A10" s="5" t="s">
        <v>4</v>
      </c>
      <c r="B10" s="66" t="s">
        <v>65</v>
      </c>
      <c r="C10" s="8" t="s">
        <v>33</v>
      </c>
      <c r="D10" s="5" t="s">
        <v>29</v>
      </c>
      <c r="E10" s="5">
        <f>'Mémoria de Cálculo'!K9</f>
        <v>15</v>
      </c>
      <c r="F10" s="37">
        <v>267.55</v>
      </c>
      <c r="G10" s="37">
        <f t="shared" si="0"/>
        <v>5399.03</v>
      </c>
    </row>
    <row r="11" spans="1:9" ht="60" x14ac:dyDescent="0.25">
      <c r="A11" s="5" t="s">
        <v>31</v>
      </c>
      <c r="B11" s="66" t="s">
        <v>66</v>
      </c>
      <c r="C11" s="8" t="s">
        <v>34</v>
      </c>
      <c r="D11" s="5" t="s">
        <v>35</v>
      </c>
      <c r="E11" s="5">
        <f>'Mémoria de Cálculo'!K10</f>
        <v>2</v>
      </c>
      <c r="F11" s="37">
        <v>706.67</v>
      </c>
      <c r="G11" s="37">
        <f t="shared" si="0"/>
        <v>1901.37</v>
      </c>
    </row>
    <row r="12" spans="1:9" ht="30" x14ac:dyDescent="0.25">
      <c r="A12" s="5" t="s">
        <v>72</v>
      </c>
      <c r="B12" s="66" t="s">
        <v>73</v>
      </c>
      <c r="C12" s="8" t="s">
        <v>71</v>
      </c>
      <c r="D12" s="5" t="s">
        <v>74</v>
      </c>
      <c r="E12" s="5">
        <v>1</v>
      </c>
      <c r="F12" s="37">
        <v>875</v>
      </c>
      <c r="G12" s="37">
        <f t="shared" si="0"/>
        <v>1177.1400000000001</v>
      </c>
    </row>
    <row r="13" spans="1:9" ht="17.25" x14ac:dyDescent="0.4">
      <c r="A13" s="5"/>
      <c r="B13" s="6"/>
      <c r="C13" s="40" t="s">
        <v>51</v>
      </c>
      <c r="D13" s="5"/>
      <c r="E13" s="5"/>
      <c r="F13" s="37"/>
      <c r="G13" s="43">
        <f>SUM(G7:G12)</f>
        <v>18611.189999999999</v>
      </c>
    </row>
    <row r="14" spans="1:9" x14ac:dyDescent="0.25">
      <c r="A14" s="5"/>
      <c r="B14" s="6"/>
      <c r="C14" s="8"/>
      <c r="D14" s="5"/>
      <c r="E14" s="5"/>
      <c r="F14" s="37"/>
      <c r="G14" s="37"/>
    </row>
    <row r="15" spans="1:9" x14ac:dyDescent="0.25">
      <c r="A15" s="50">
        <v>2</v>
      </c>
      <c r="B15" s="55"/>
      <c r="C15" s="56" t="s">
        <v>36</v>
      </c>
      <c r="D15" s="56"/>
      <c r="E15" s="57"/>
      <c r="F15" s="58"/>
      <c r="G15" s="59"/>
    </row>
    <row r="16" spans="1:9" ht="30" x14ac:dyDescent="0.25">
      <c r="A16" s="9" t="s">
        <v>5</v>
      </c>
      <c r="B16" s="67" t="s">
        <v>67</v>
      </c>
      <c r="C16" t="s">
        <v>37</v>
      </c>
      <c r="D16" s="9" t="s">
        <v>30</v>
      </c>
      <c r="E16" s="24">
        <f>'Mémoria de Cálculo'!K15</f>
        <v>496.94200000000006</v>
      </c>
      <c r="F16" s="38">
        <v>5.5529999999999999</v>
      </c>
      <c r="G16" s="37">
        <f t="shared" ref="G16:G18" si="1">TRUNC(ROUND(E16*F16*1.3453,2),2)</f>
        <v>3712.38</v>
      </c>
    </row>
    <row r="17" spans="1:7" ht="30" x14ac:dyDescent="0.25">
      <c r="A17" s="12" t="s">
        <v>6</v>
      </c>
      <c r="B17" s="67" t="s">
        <v>68</v>
      </c>
      <c r="C17" s="13" t="s">
        <v>38</v>
      </c>
      <c r="D17" s="12" t="s">
        <v>30</v>
      </c>
      <c r="E17" s="24">
        <f>'Mémoria de Cálculo'!K18</f>
        <v>496.94200000000006</v>
      </c>
      <c r="F17" s="38">
        <v>21.22</v>
      </c>
      <c r="G17" s="37">
        <f t="shared" si="1"/>
        <v>14186.34</v>
      </c>
    </row>
    <row r="18" spans="1:7" ht="45" x14ac:dyDescent="0.25">
      <c r="A18" s="12" t="s">
        <v>7</v>
      </c>
      <c r="B18" s="67" t="s">
        <v>75</v>
      </c>
      <c r="C18" s="44" t="s">
        <v>55</v>
      </c>
      <c r="D18" s="12" t="s">
        <v>56</v>
      </c>
      <c r="E18" s="24">
        <f>'Mémoria de Cálculo'!K19</f>
        <v>55</v>
      </c>
      <c r="F18" s="38">
        <v>46.01</v>
      </c>
      <c r="G18" s="37">
        <f t="shared" si="1"/>
        <v>3404.35</v>
      </c>
    </row>
    <row r="19" spans="1:7" ht="17.25" x14ac:dyDescent="0.4">
      <c r="A19" s="12"/>
      <c r="B19" s="20"/>
      <c r="C19" s="41" t="s">
        <v>52</v>
      </c>
      <c r="D19" s="12"/>
      <c r="E19" s="24"/>
      <c r="F19" s="38"/>
      <c r="G19" s="43">
        <f>SUM(G16:G17)</f>
        <v>17898.72</v>
      </c>
    </row>
    <row r="20" spans="1:7" x14ac:dyDescent="0.25">
      <c r="A20" s="12"/>
      <c r="B20" s="20"/>
      <c r="C20" s="13"/>
      <c r="D20" s="12"/>
      <c r="E20" s="24"/>
      <c r="F20" s="38"/>
      <c r="G20" s="37"/>
    </row>
    <row r="21" spans="1:7" x14ac:dyDescent="0.25">
      <c r="A21" s="50">
        <v>3</v>
      </c>
      <c r="B21" s="55"/>
      <c r="C21" s="56" t="s">
        <v>39</v>
      </c>
      <c r="D21" s="56"/>
      <c r="E21" s="57"/>
      <c r="F21" s="58"/>
      <c r="G21" s="59"/>
    </row>
    <row r="22" spans="1:7" ht="60" x14ac:dyDescent="0.25">
      <c r="A22" s="12" t="s">
        <v>40</v>
      </c>
      <c r="B22" s="33" t="s">
        <v>69</v>
      </c>
      <c r="C22" s="28" t="s">
        <v>44</v>
      </c>
      <c r="D22" s="21" t="s">
        <v>30</v>
      </c>
      <c r="E22" s="24">
        <f>'Mémoria de Cálculo'!K23</f>
        <v>496.94200000000006</v>
      </c>
      <c r="F22" s="39">
        <v>107.39</v>
      </c>
      <c r="G22" s="37">
        <f t="shared" ref="G22:G24" si="2">TRUNC(ROUND(E22*F22*1.3453,2),2)</f>
        <v>71794.09</v>
      </c>
    </row>
    <row r="23" spans="1:7" ht="45" x14ac:dyDescent="0.25">
      <c r="A23" s="17" t="s">
        <v>41</v>
      </c>
      <c r="B23" s="34" t="s">
        <v>45</v>
      </c>
      <c r="C23" s="32" t="s">
        <v>46</v>
      </c>
      <c r="D23" s="21" t="s">
        <v>30</v>
      </c>
      <c r="E23" s="24">
        <f>'Mémoria de Cálculo'!K29</f>
        <v>993.88400000000013</v>
      </c>
      <c r="F23" s="39">
        <v>28.46</v>
      </c>
      <c r="G23" s="37">
        <f t="shared" si="2"/>
        <v>38053.07</v>
      </c>
    </row>
    <row r="24" spans="1:7" ht="30" x14ac:dyDescent="0.25">
      <c r="A24" s="17" t="s">
        <v>42</v>
      </c>
      <c r="B24" s="33" t="s">
        <v>70</v>
      </c>
      <c r="C24" s="17" t="s">
        <v>43</v>
      </c>
      <c r="D24" s="21" t="s">
        <v>29</v>
      </c>
      <c r="E24" s="24">
        <f>'Mémoria de Cálculo'!K33</f>
        <v>67</v>
      </c>
      <c r="F24" s="39">
        <v>128.28</v>
      </c>
      <c r="G24" s="37">
        <f t="shared" si="2"/>
        <v>11562.53</v>
      </c>
    </row>
    <row r="25" spans="1:7" ht="17.25" x14ac:dyDescent="0.4">
      <c r="A25" s="17"/>
      <c r="B25" s="27"/>
      <c r="C25" s="42" t="s">
        <v>53</v>
      </c>
      <c r="D25" s="21"/>
      <c r="E25" s="24"/>
      <c r="F25" s="39"/>
      <c r="G25" s="43">
        <f>SUM(G22:G24)</f>
        <v>121409.69</v>
      </c>
    </row>
    <row r="26" spans="1:7" x14ac:dyDescent="0.25">
      <c r="A26" s="17"/>
      <c r="B26" s="27"/>
      <c r="C26" s="17"/>
      <c r="D26" s="21"/>
      <c r="E26" s="24"/>
      <c r="F26" s="39"/>
      <c r="G26" s="37"/>
    </row>
    <row r="27" spans="1:7" x14ac:dyDescent="0.25">
      <c r="A27" s="50">
        <v>4</v>
      </c>
      <c r="B27" s="55"/>
      <c r="C27" s="56" t="s">
        <v>50</v>
      </c>
      <c r="D27" s="56"/>
      <c r="E27" s="57"/>
      <c r="F27" s="57"/>
      <c r="G27" s="58"/>
    </row>
    <row r="28" spans="1:7" ht="30" x14ac:dyDescent="0.25">
      <c r="A28" s="5" t="s">
        <v>48</v>
      </c>
      <c r="B28" s="6" t="s">
        <v>78</v>
      </c>
      <c r="C28" s="8" t="s">
        <v>76</v>
      </c>
      <c r="D28" s="5" t="s">
        <v>77</v>
      </c>
      <c r="E28" s="5">
        <f>'Mémoria de Cálculo'!K35</f>
        <v>6</v>
      </c>
      <c r="F28" s="37">
        <v>2686.23</v>
      </c>
      <c r="G28" s="37">
        <f t="shared" ref="G28" si="3">TRUNC(ROUND(E28*F28*1.3453,2),2)</f>
        <v>21682.71</v>
      </c>
    </row>
    <row r="29" spans="1:7" ht="17.25" x14ac:dyDescent="0.4">
      <c r="A29" s="5"/>
      <c r="B29" s="6"/>
      <c r="C29" s="45" t="s">
        <v>57</v>
      </c>
      <c r="D29" s="5"/>
      <c r="E29" s="5"/>
      <c r="F29" s="5"/>
      <c r="G29" s="43">
        <f>G28</f>
        <v>21682.71</v>
      </c>
    </row>
    <row r="30" spans="1:7" x14ac:dyDescent="0.25">
      <c r="A30" s="50">
        <v>5</v>
      </c>
      <c r="B30" s="55"/>
      <c r="C30" s="56" t="s">
        <v>54</v>
      </c>
      <c r="D30" s="56"/>
      <c r="E30" s="57"/>
      <c r="F30" s="57"/>
      <c r="G30" s="58"/>
    </row>
    <row r="31" spans="1:7" ht="30" x14ac:dyDescent="0.25">
      <c r="A31" s="5"/>
      <c r="B31" s="6" t="s">
        <v>140</v>
      </c>
      <c r="C31" s="8" t="s">
        <v>139</v>
      </c>
      <c r="D31" s="5" t="s">
        <v>77</v>
      </c>
      <c r="E31" s="5">
        <f>'Mémoria de Cálculo'!E37</f>
        <v>1</v>
      </c>
      <c r="F31" s="188">
        <f>'COMP-1'!K31</f>
        <v>22299.181419666664</v>
      </c>
      <c r="G31" s="37">
        <f>TRUNC(ROUND(E31*F31,2),2)</f>
        <v>22299.18</v>
      </c>
    </row>
    <row r="32" spans="1:7" ht="18" thickBot="1" x14ac:dyDescent="0.45">
      <c r="A32" s="5"/>
      <c r="B32" s="6"/>
      <c r="C32" s="45" t="s">
        <v>58</v>
      </c>
      <c r="D32" s="5"/>
      <c r="E32" s="5"/>
      <c r="F32" s="5"/>
      <c r="G32" s="43">
        <f>G31</f>
        <v>22299.18</v>
      </c>
    </row>
    <row r="33" spans="1:7" ht="21.75" thickBot="1" x14ac:dyDescent="0.5">
      <c r="A33" s="46"/>
      <c r="B33" s="47"/>
      <c r="C33" s="46"/>
      <c r="D33" s="46"/>
      <c r="E33" s="46"/>
      <c r="F33" s="48" t="s">
        <v>59</v>
      </c>
      <c r="G33" s="49">
        <f>SUM(G13,G19,G25,G29,G32)</f>
        <v>201901.49</v>
      </c>
    </row>
    <row r="34" spans="1:7" x14ac:dyDescent="0.25">
      <c r="A34" s="46"/>
      <c r="B34" s="47"/>
      <c r="C34" s="46"/>
      <c r="D34" s="46"/>
      <c r="E34" s="46"/>
      <c r="F34" s="46"/>
      <c r="G34" s="46"/>
    </row>
    <row r="35" spans="1:7" x14ac:dyDescent="0.25">
      <c r="A35" s="46"/>
      <c r="B35" s="47"/>
      <c r="C35" s="46"/>
      <c r="D35" s="46"/>
      <c r="E35" s="46"/>
      <c r="F35" s="46"/>
      <c r="G35" s="46"/>
    </row>
    <row r="36" spans="1:7" x14ac:dyDescent="0.25">
      <c r="A36" s="46"/>
      <c r="B36" s="47"/>
      <c r="C36" s="46"/>
      <c r="D36" s="46"/>
      <c r="E36" s="46"/>
      <c r="F36" s="46"/>
      <c r="G36" s="46"/>
    </row>
  </sheetData>
  <mergeCells count="5">
    <mergeCell ref="F1:G4"/>
    <mergeCell ref="A1:E1"/>
    <mergeCell ref="B2:C2"/>
    <mergeCell ref="B3:C3"/>
    <mergeCell ref="B4:C4"/>
  </mergeCells>
  <pageMargins left="0.78740157480314965" right="0.59055118110236215" top="0.98425196850393704" bottom="0.98425196850393704" header="0" footer="0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zoomScale="60" zoomScaleNormal="100" workbookViewId="0">
      <selection activeCell="K26" sqref="K26"/>
    </sheetView>
  </sheetViews>
  <sheetFormatPr defaultRowHeight="15" x14ac:dyDescent="0.25"/>
  <cols>
    <col min="1" max="1" width="11.5703125" bestFit="1" customWidth="1"/>
    <col min="2" max="2" width="11.5703125" style="74" customWidth="1"/>
    <col min="3" max="3" width="72.28515625" customWidth="1"/>
    <col min="5" max="5" width="10.85546875" customWidth="1"/>
    <col min="6" max="6" width="19.7109375" bestFit="1" customWidth="1"/>
    <col min="7" max="7" width="24.42578125" style="10" bestFit="1" customWidth="1"/>
    <col min="8" max="8" width="17.7109375" bestFit="1" customWidth="1"/>
    <col min="9" max="9" width="15.140625" bestFit="1" customWidth="1"/>
    <col min="10" max="10" width="18.7109375" bestFit="1" customWidth="1"/>
    <col min="11" max="11" width="18.140625" customWidth="1"/>
  </cols>
  <sheetData>
    <row r="1" spans="1:11" ht="72" customHeight="1" x14ac:dyDescent="0.25">
      <c r="A1" s="199" t="s">
        <v>18</v>
      </c>
      <c r="B1" s="200"/>
      <c r="C1" s="200"/>
      <c r="D1" s="200"/>
      <c r="E1" s="200"/>
      <c r="F1" s="200"/>
      <c r="G1" s="200"/>
      <c r="H1" s="200"/>
      <c r="I1" s="200"/>
      <c r="J1" s="201"/>
      <c r="K1" s="205"/>
    </row>
    <row r="2" spans="1:11" x14ac:dyDescent="0.25">
      <c r="A2" s="1" t="s">
        <v>9</v>
      </c>
      <c r="B2" s="202" t="s">
        <v>60</v>
      </c>
      <c r="C2" s="203"/>
      <c r="D2" s="203"/>
      <c r="E2" s="203"/>
      <c r="F2" s="203"/>
      <c r="G2" s="203"/>
      <c r="H2" s="203"/>
      <c r="I2" s="203"/>
      <c r="J2" s="204"/>
      <c r="K2" s="206"/>
    </row>
    <row r="3" spans="1:11" x14ac:dyDescent="0.25">
      <c r="A3" s="1" t="s">
        <v>10</v>
      </c>
      <c r="B3" s="202" t="s">
        <v>61</v>
      </c>
      <c r="C3" s="203"/>
      <c r="D3" s="203"/>
      <c r="E3" s="203"/>
      <c r="F3" s="203"/>
      <c r="G3" s="203"/>
      <c r="H3" s="203"/>
      <c r="I3" s="203"/>
      <c r="J3" s="204"/>
      <c r="K3" s="207"/>
    </row>
    <row r="4" spans="1:11" x14ac:dyDescent="0.25">
      <c r="A4" s="50" t="s">
        <v>0</v>
      </c>
      <c r="B4" s="68" t="s">
        <v>16</v>
      </c>
      <c r="C4" s="52" t="s">
        <v>19</v>
      </c>
      <c r="D4" s="53" t="s">
        <v>20</v>
      </c>
      <c r="E4" s="54" t="s">
        <v>21</v>
      </c>
      <c r="F4" s="60" t="s">
        <v>22</v>
      </c>
      <c r="G4" s="61" t="s">
        <v>23</v>
      </c>
      <c r="H4" s="60" t="s">
        <v>24</v>
      </c>
      <c r="I4" s="60" t="s">
        <v>25</v>
      </c>
      <c r="J4" s="60" t="s">
        <v>26</v>
      </c>
      <c r="K4" s="50" t="s">
        <v>27</v>
      </c>
    </row>
    <row r="5" spans="1:11" x14ac:dyDescent="0.25">
      <c r="A5" s="50">
        <v>1</v>
      </c>
      <c r="B5" s="69"/>
      <c r="C5" s="56" t="s">
        <v>15</v>
      </c>
      <c r="D5" s="56"/>
      <c r="E5" s="57"/>
      <c r="F5" s="62"/>
      <c r="G5" s="63"/>
      <c r="H5" s="62"/>
      <c r="I5" s="62"/>
      <c r="J5" s="62"/>
      <c r="K5" s="58"/>
    </row>
    <row r="6" spans="1:11" ht="30" x14ac:dyDescent="0.25">
      <c r="A6" s="5" t="s">
        <v>1</v>
      </c>
      <c r="B6" s="66" t="s">
        <v>62</v>
      </c>
      <c r="C6" s="3" t="s">
        <v>17</v>
      </c>
      <c r="D6" s="5" t="s">
        <v>30</v>
      </c>
      <c r="E6" s="5">
        <v>1</v>
      </c>
      <c r="F6" s="5"/>
      <c r="G6" s="11">
        <v>4</v>
      </c>
      <c r="H6" s="5">
        <v>2</v>
      </c>
      <c r="I6" s="5">
        <f>G6*H6</f>
        <v>8</v>
      </c>
      <c r="J6" s="5"/>
      <c r="K6" s="5">
        <f>I6</f>
        <v>8</v>
      </c>
    </row>
    <row r="7" spans="1:11" ht="50.25" customHeight="1" x14ac:dyDescent="0.25">
      <c r="A7" s="5" t="s">
        <v>2</v>
      </c>
      <c r="B7" s="66" t="s">
        <v>63</v>
      </c>
      <c r="C7" s="7" t="s">
        <v>28</v>
      </c>
      <c r="D7" s="5" t="s">
        <v>29</v>
      </c>
      <c r="E7" s="5">
        <v>15</v>
      </c>
      <c r="F7" s="5"/>
      <c r="G7" s="11"/>
      <c r="H7" s="5"/>
      <c r="I7" s="5"/>
      <c r="J7" s="5"/>
      <c r="K7" s="5">
        <f>E7</f>
        <v>15</v>
      </c>
    </row>
    <row r="8" spans="1:11" ht="45" x14ac:dyDescent="0.25">
      <c r="A8" s="5" t="s">
        <v>3</v>
      </c>
      <c r="B8" s="66" t="s">
        <v>64</v>
      </c>
      <c r="C8" s="8" t="s">
        <v>32</v>
      </c>
      <c r="D8" s="5" t="s">
        <v>29</v>
      </c>
      <c r="E8" s="5">
        <v>15</v>
      </c>
      <c r="F8" s="5"/>
      <c r="G8" s="11"/>
      <c r="H8" s="5"/>
      <c r="I8" s="5"/>
      <c r="J8" s="5"/>
      <c r="K8" s="5">
        <f>E8</f>
        <v>15</v>
      </c>
    </row>
    <row r="9" spans="1:11" ht="30" x14ac:dyDescent="0.25">
      <c r="A9" s="5" t="s">
        <v>4</v>
      </c>
      <c r="B9" s="66" t="s">
        <v>65</v>
      </c>
      <c r="C9" s="8" t="s">
        <v>33</v>
      </c>
      <c r="D9" s="5" t="s">
        <v>29</v>
      </c>
      <c r="E9" s="5">
        <v>15</v>
      </c>
      <c r="F9" s="5"/>
      <c r="G9" s="11"/>
      <c r="H9" s="5"/>
      <c r="I9" s="5"/>
      <c r="J9" s="5"/>
      <c r="K9" s="5">
        <f>E9</f>
        <v>15</v>
      </c>
    </row>
    <row r="10" spans="1:11" ht="60" x14ac:dyDescent="0.25">
      <c r="A10" s="5" t="s">
        <v>31</v>
      </c>
      <c r="B10" s="66" t="s">
        <v>66</v>
      </c>
      <c r="C10" s="8" t="s">
        <v>34</v>
      </c>
      <c r="D10" s="5" t="s">
        <v>35</v>
      </c>
      <c r="E10" s="5">
        <v>2</v>
      </c>
      <c r="F10" s="5"/>
      <c r="G10" s="11"/>
      <c r="H10" s="5"/>
      <c r="I10" s="5"/>
      <c r="J10" s="5"/>
      <c r="K10" s="5">
        <f>E10</f>
        <v>2</v>
      </c>
    </row>
    <row r="11" spans="1:11" ht="30" x14ac:dyDescent="0.25">
      <c r="A11" s="5" t="s">
        <v>72</v>
      </c>
      <c r="B11" s="66" t="s">
        <v>73</v>
      </c>
      <c r="C11" s="8" t="s">
        <v>71</v>
      </c>
      <c r="D11" s="5" t="s">
        <v>74</v>
      </c>
      <c r="E11" s="5">
        <v>1</v>
      </c>
      <c r="F11" s="5"/>
      <c r="G11" s="11"/>
      <c r="H11" s="5"/>
      <c r="I11" s="5"/>
      <c r="J11" s="5"/>
      <c r="K11" s="5">
        <f>E11</f>
        <v>1</v>
      </c>
    </row>
    <row r="12" spans="1:11" x14ac:dyDescent="0.25">
      <c r="A12" s="50">
        <v>2</v>
      </c>
      <c r="B12" s="69"/>
      <c r="C12" s="56" t="s">
        <v>36</v>
      </c>
      <c r="D12" s="56"/>
      <c r="E12" s="57"/>
      <c r="F12" s="62"/>
      <c r="G12" s="63"/>
      <c r="H12" s="62"/>
      <c r="I12" s="62"/>
      <c r="J12" s="62"/>
      <c r="K12" s="58"/>
    </row>
    <row r="13" spans="1:11" ht="30" x14ac:dyDescent="0.25">
      <c r="A13" s="9" t="s">
        <v>5</v>
      </c>
      <c r="B13" s="67" t="s">
        <v>67</v>
      </c>
      <c r="C13" t="s">
        <v>37</v>
      </c>
      <c r="D13" s="9" t="s">
        <v>30</v>
      </c>
      <c r="E13" s="21"/>
      <c r="F13" s="24">
        <v>15.46</v>
      </c>
      <c r="G13" s="24">
        <v>20.8</v>
      </c>
      <c r="H13" s="21"/>
      <c r="I13" s="21">
        <f t="shared" ref="I13:I18" si="0">F13*G13</f>
        <v>321.56800000000004</v>
      </c>
      <c r="J13" s="21"/>
      <c r="K13" s="17"/>
    </row>
    <row r="14" spans="1:11" x14ac:dyDescent="0.25">
      <c r="A14" s="9"/>
      <c r="B14" s="70"/>
      <c r="D14" s="9"/>
      <c r="E14" s="22"/>
      <c r="F14" s="25">
        <v>10.86</v>
      </c>
      <c r="G14" s="25">
        <v>3.1</v>
      </c>
      <c r="H14" s="22"/>
      <c r="I14" s="22">
        <f t="shared" si="0"/>
        <v>33.665999999999997</v>
      </c>
      <c r="J14" s="22"/>
      <c r="K14" s="18"/>
    </row>
    <row r="15" spans="1:11" x14ac:dyDescent="0.25">
      <c r="A15" s="9"/>
      <c r="B15" s="70"/>
      <c r="D15" s="9"/>
      <c r="E15" s="22"/>
      <c r="F15" s="25">
        <v>14.46</v>
      </c>
      <c r="G15" s="25">
        <v>9.8000000000000007</v>
      </c>
      <c r="H15" s="22"/>
      <c r="I15" s="22">
        <f t="shared" si="0"/>
        <v>141.70800000000003</v>
      </c>
      <c r="J15" s="22"/>
      <c r="K15" s="18">
        <f>SUM(I13:I15)</f>
        <v>496.94200000000006</v>
      </c>
    </row>
    <row r="16" spans="1:11" ht="30" x14ac:dyDescent="0.25">
      <c r="A16" s="12" t="s">
        <v>6</v>
      </c>
      <c r="B16" s="67" t="s">
        <v>68</v>
      </c>
      <c r="C16" s="13" t="s">
        <v>38</v>
      </c>
      <c r="D16" s="12" t="s">
        <v>30</v>
      </c>
      <c r="E16" s="21"/>
      <c r="F16" s="24">
        <v>15.46</v>
      </c>
      <c r="G16" s="24">
        <v>20.8</v>
      </c>
      <c r="H16" s="21"/>
      <c r="I16" s="21">
        <f t="shared" si="0"/>
        <v>321.56800000000004</v>
      </c>
      <c r="J16" s="21"/>
      <c r="K16" s="17"/>
    </row>
    <row r="17" spans="1:11" x14ac:dyDescent="0.25">
      <c r="A17" s="9"/>
      <c r="B17" s="70"/>
      <c r="C17" s="14"/>
      <c r="D17" s="9"/>
      <c r="E17" s="22"/>
      <c r="F17" s="25">
        <v>10.86</v>
      </c>
      <c r="G17" s="25">
        <v>3.1</v>
      </c>
      <c r="H17" s="22"/>
      <c r="I17" s="22">
        <f t="shared" si="0"/>
        <v>33.665999999999997</v>
      </c>
      <c r="J17" s="22"/>
      <c r="K17" s="18"/>
    </row>
    <row r="18" spans="1:11" x14ac:dyDescent="0.25">
      <c r="A18" s="15"/>
      <c r="B18" s="71"/>
      <c r="C18" s="16"/>
      <c r="D18" s="15"/>
      <c r="E18" s="23"/>
      <c r="F18" s="26">
        <v>14.46</v>
      </c>
      <c r="G18" s="26">
        <v>9.8000000000000007</v>
      </c>
      <c r="H18" s="23"/>
      <c r="I18" s="23">
        <f t="shared" si="0"/>
        <v>141.70800000000003</v>
      </c>
      <c r="J18" s="23"/>
      <c r="K18" s="19">
        <f>SUM(I16:I18)</f>
        <v>496.94200000000006</v>
      </c>
    </row>
    <row r="19" spans="1:11" ht="45" x14ac:dyDescent="0.25">
      <c r="A19" s="15" t="s">
        <v>7</v>
      </c>
      <c r="B19" s="71"/>
      <c r="C19" s="75" t="s">
        <v>55</v>
      </c>
      <c r="D19" s="15" t="s">
        <v>56</v>
      </c>
      <c r="E19" s="23"/>
      <c r="F19" s="26"/>
      <c r="G19" s="26"/>
      <c r="H19" s="23"/>
      <c r="I19" s="23"/>
      <c r="J19" s="23">
        <v>55</v>
      </c>
      <c r="K19" s="19">
        <f>J19</f>
        <v>55</v>
      </c>
    </row>
    <row r="20" spans="1:11" x14ac:dyDescent="0.25">
      <c r="A20" s="50">
        <v>3</v>
      </c>
      <c r="B20" s="69"/>
      <c r="C20" s="56" t="s">
        <v>39</v>
      </c>
      <c r="D20" s="56"/>
      <c r="E20" s="57"/>
      <c r="F20" s="62"/>
      <c r="G20" s="63"/>
      <c r="H20" s="62"/>
      <c r="I20" s="62"/>
      <c r="J20" s="62"/>
      <c r="K20" s="58"/>
    </row>
    <row r="21" spans="1:11" ht="60" x14ac:dyDescent="0.25">
      <c r="A21" s="12" t="s">
        <v>40</v>
      </c>
      <c r="B21" s="33" t="s">
        <v>69</v>
      </c>
      <c r="C21" s="28" t="s">
        <v>44</v>
      </c>
      <c r="D21" s="21" t="s">
        <v>30</v>
      </c>
      <c r="E21" s="21"/>
      <c r="F21" s="29">
        <v>15.46</v>
      </c>
      <c r="G21" s="24">
        <v>20.8</v>
      </c>
      <c r="H21" s="21"/>
      <c r="I21" s="17">
        <f t="shared" ref="I21:I26" si="1">F21*G21</f>
        <v>321.56800000000004</v>
      </c>
      <c r="J21" s="21"/>
      <c r="K21" s="21"/>
    </row>
    <row r="22" spans="1:11" x14ac:dyDescent="0.25">
      <c r="A22" s="9"/>
      <c r="B22" s="72"/>
      <c r="C22" s="18"/>
      <c r="D22" s="22"/>
      <c r="E22" s="22"/>
      <c r="F22" s="30">
        <v>10.86</v>
      </c>
      <c r="G22" s="25">
        <v>3.1</v>
      </c>
      <c r="H22" s="22"/>
      <c r="I22" s="18">
        <f t="shared" si="1"/>
        <v>33.665999999999997</v>
      </c>
      <c r="J22" s="22"/>
      <c r="K22" s="22"/>
    </row>
    <row r="23" spans="1:11" x14ac:dyDescent="0.25">
      <c r="A23" s="19"/>
      <c r="B23" s="73"/>
      <c r="C23" s="19"/>
      <c r="D23" s="23"/>
      <c r="E23" s="23"/>
      <c r="F23" s="31">
        <v>14.46</v>
      </c>
      <c r="G23" s="26">
        <v>9.8000000000000007</v>
      </c>
      <c r="H23" s="23"/>
      <c r="I23" s="19">
        <f t="shared" si="1"/>
        <v>141.70800000000003</v>
      </c>
      <c r="J23" s="23"/>
      <c r="K23" s="23">
        <f>SUM(I21:I23)</f>
        <v>496.94200000000006</v>
      </c>
    </row>
    <row r="24" spans="1:11" ht="45" x14ac:dyDescent="0.25">
      <c r="A24" s="17" t="s">
        <v>41</v>
      </c>
      <c r="B24" s="34" t="s">
        <v>45</v>
      </c>
      <c r="C24" s="32" t="s">
        <v>46</v>
      </c>
      <c r="D24" s="21" t="s">
        <v>30</v>
      </c>
      <c r="E24" s="21"/>
      <c r="F24" s="29">
        <v>15.46</v>
      </c>
      <c r="G24" s="24">
        <v>20.8</v>
      </c>
      <c r="H24" s="21"/>
      <c r="I24" s="17">
        <f t="shared" si="1"/>
        <v>321.56800000000004</v>
      </c>
      <c r="J24" s="21"/>
      <c r="K24" s="21"/>
    </row>
    <row r="25" spans="1:11" x14ac:dyDescent="0.25">
      <c r="A25" s="18"/>
      <c r="B25" s="72"/>
      <c r="C25" s="18"/>
      <c r="D25" s="22"/>
      <c r="E25" s="22"/>
      <c r="F25" s="30">
        <v>10.86</v>
      </c>
      <c r="G25" s="25">
        <v>3.1</v>
      </c>
      <c r="H25" s="22"/>
      <c r="I25" s="18">
        <f t="shared" si="1"/>
        <v>33.665999999999997</v>
      </c>
      <c r="J25" s="22"/>
      <c r="K25" s="22"/>
    </row>
    <row r="26" spans="1:11" x14ac:dyDescent="0.25">
      <c r="A26" s="19"/>
      <c r="B26" s="73"/>
      <c r="C26" s="19"/>
      <c r="D26" s="23"/>
      <c r="E26" s="23"/>
      <c r="F26" s="31">
        <v>14.46</v>
      </c>
      <c r="G26" s="26">
        <v>9.8000000000000007</v>
      </c>
      <c r="H26" s="23"/>
      <c r="I26" s="19">
        <f t="shared" si="1"/>
        <v>141.70800000000003</v>
      </c>
      <c r="J26" s="23"/>
      <c r="K26" s="23">
        <f>SUM(I24:I26)</f>
        <v>496.94200000000006</v>
      </c>
    </row>
    <row r="27" spans="1:11" x14ac:dyDescent="0.25">
      <c r="A27" s="18"/>
      <c r="B27" s="72"/>
      <c r="C27" s="18" t="s">
        <v>96</v>
      </c>
      <c r="D27" s="22"/>
      <c r="E27" s="22"/>
      <c r="F27" s="30"/>
      <c r="G27" s="25"/>
      <c r="H27" s="22"/>
      <c r="I27" s="18"/>
      <c r="J27" s="22"/>
      <c r="K27" s="23">
        <f>SUM(I24:I26)</f>
        <v>496.94200000000006</v>
      </c>
    </row>
    <row r="28" spans="1:11" x14ac:dyDescent="0.25">
      <c r="A28" s="18"/>
      <c r="B28" s="72"/>
      <c r="C28" s="18"/>
      <c r="D28" s="22"/>
      <c r="E28" s="22"/>
      <c r="F28" s="30"/>
      <c r="G28" s="25"/>
      <c r="H28" s="22"/>
      <c r="I28" s="18"/>
      <c r="J28" s="22"/>
      <c r="K28" s="22"/>
    </row>
    <row r="29" spans="1:11" x14ac:dyDescent="0.25">
      <c r="A29" s="18"/>
      <c r="B29" s="72"/>
      <c r="C29" s="18"/>
      <c r="D29" s="22"/>
      <c r="E29" s="22"/>
      <c r="F29" s="30"/>
      <c r="G29" s="25"/>
      <c r="H29" s="22"/>
      <c r="I29" s="18"/>
      <c r="J29" s="22"/>
      <c r="K29" s="22">
        <f>SUM(K26:K27)</f>
        <v>993.88400000000013</v>
      </c>
    </row>
    <row r="30" spans="1:11" ht="30" x14ac:dyDescent="0.25">
      <c r="A30" s="17" t="s">
        <v>42</v>
      </c>
      <c r="B30" s="33" t="s">
        <v>70</v>
      </c>
      <c r="C30" s="17" t="s">
        <v>43</v>
      </c>
      <c r="D30" s="21" t="s">
        <v>29</v>
      </c>
      <c r="E30" s="21"/>
      <c r="F30" s="17"/>
      <c r="G30" s="24">
        <v>32.9</v>
      </c>
      <c r="H30" s="21"/>
      <c r="I30" s="17"/>
      <c r="J30" s="21"/>
      <c r="K30" s="21"/>
    </row>
    <row r="31" spans="1:11" x14ac:dyDescent="0.25">
      <c r="A31" s="18"/>
      <c r="B31" s="72"/>
      <c r="C31" s="18"/>
      <c r="D31" s="22"/>
      <c r="E31" s="22"/>
      <c r="F31" s="18"/>
      <c r="G31" s="25">
        <v>20.8</v>
      </c>
      <c r="H31" s="22"/>
      <c r="I31" s="18"/>
      <c r="J31" s="22"/>
      <c r="K31" s="22"/>
    </row>
    <row r="32" spans="1:11" x14ac:dyDescent="0.25">
      <c r="A32" s="18"/>
      <c r="B32" s="72"/>
      <c r="C32" s="18"/>
      <c r="D32" s="22"/>
      <c r="E32" s="22"/>
      <c r="F32" s="18"/>
      <c r="G32" s="25">
        <v>3.9</v>
      </c>
      <c r="H32" s="22"/>
      <c r="I32" s="18"/>
      <c r="J32" s="22"/>
      <c r="K32" s="22"/>
    </row>
    <row r="33" spans="1:11" x14ac:dyDescent="0.25">
      <c r="A33" s="19"/>
      <c r="B33" s="73"/>
      <c r="C33" s="19"/>
      <c r="D33" s="23"/>
      <c r="E33" s="23"/>
      <c r="F33" s="19"/>
      <c r="G33" s="26">
        <v>9.4</v>
      </c>
      <c r="H33" s="23"/>
      <c r="I33" s="19"/>
      <c r="J33" s="23"/>
      <c r="K33" s="26">
        <f>SUM(G30:G33)</f>
        <v>67</v>
      </c>
    </row>
    <row r="34" spans="1:11" x14ac:dyDescent="0.25">
      <c r="A34" s="50">
        <v>4</v>
      </c>
      <c r="B34" s="69"/>
      <c r="C34" s="56" t="s">
        <v>50</v>
      </c>
      <c r="D34" s="56"/>
      <c r="E34" s="57"/>
      <c r="F34" s="62"/>
      <c r="G34" s="63"/>
      <c r="H34" s="62"/>
      <c r="I34" s="62"/>
      <c r="J34" s="62"/>
      <c r="K34" s="58"/>
    </row>
    <row r="35" spans="1:11" ht="30" x14ac:dyDescent="0.25">
      <c r="A35" s="18" t="s">
        <v>48</v>
      </c>
      <c r="B35" s="72" t="s">
        <v>78</v>
      </c>
      <c r="C35" s="76" t="s">
        <v>76</v>
      </c>
      <c r="D35" s="22" t="s">
        <v>77</v>
      </c>
      <c r="E35" s="22">
        <v>6</v>
      </c>
      <c r="F35" s="18"/>
      <c r="G35" s="25"/>
      <c r="H35" s="22"/>
      <c r="I35" s="18"/>
      <c r="J35" s="22"/>
      <c r="K35" s="22">
        <f>E35</f>
        <v>6</v>
      </c>
    </row>
    <row r="36" spans="1:11" x14ac:dyDescent="0.25">
      <c r="A36" s="50">
        <v>5</v>
      </c>
      <c r="B36" s="69"/>
      <c r="C36" s="56" t="s">
        <v>54</v>
      </c>
      <c r="D36" s="56"/>
      <c r="E36" s="57"/>
      <c r="F36" s="62"/>
      <c r="G36" s="63"/>
      <c r="H36" s="62"/>
      <c r="I36" s="62"/>
      <c r="J36" s="62"/>
      <c r="K36" s="58"/>
    </row>
    <row r="37" spans="1:11" ht="30" x14ac:dyDescent="0.25">
      <c r="A37" s="5" t="s">
        <v>49</v>
      </c>
      <c r="B37" s="66"/>
      <c r="C37" s="8" t="s">
        <v>139</v>
      </c>
      <c r="D37" s="5"/>
      <c r="E37" s="5">
        <v>1</v>
      </c>
      <c r="F37" s="5"/>
      <c r="G37" s="11"/>
      <c r="H37" s="5"/>
      <c r="I37" s="5"/>
      <c r="J37" s="5"/>
      <c r="K37" s="5"/>
    </row>
  </sheetData>
  <mergeCells count="4">
    <mergeCell ref="A1:J1"/>
    <mergeCell ref="B2:J2"/>
    <mergeCell ref="B3:J3"/>
    <mergeCell ref="K1:K3"/>
  </mergeCells>
  <pageMargins left="0.511811024" right="0.511811024" top="0.78740157499999996" bottom="0.78740157499999996" header="0.31496062000000002" footer="0.31496062000000002"/>
  <pageSetup paperSize="9" scale="4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1"/>
  <sheetViews>
    <sheetView view="pageBreakPreview" zoomScale="85" zoomScaleNormal="100" zoomScaleSheetLayoutView="85" workbookViewId="0">
      <selection activeCell="K31" sqref="K31"/>
    </sheetView>
  </sheetViews>
  <sheetFormatPr defaultRowHeight="15" x14ac:dyDescent="0.25"/>
  <cols>
    <col min="1" max="1" width="9.140625" style="128"/>
    <col min="2" max="2" width="13" style="128" customWidth="1"/>
    <col min="3" max="3" width="20.42578125" style="128" customWidth="1"/>
    <col min="4" max="4" width="16" style="128" customWidth="1"/>
    <col min="5" max="5" width="38.85546875" style="128" customWidth="1"/>
    <col min="6" max="6" width="8.7109375" style="128" customWidth="1"/>
    <col min="7" max="7" width="9.42578125" style="128" customWidth="1"/>
    <col min="8" max="8" width="11.7109375" style="128" customWidth="1"/>
    <col min="9" max="9" width="12.7109375" style="128" customWidth="1"/>
    <col min="10" max="10" width="11.42578125" style="128" customWidth="1"/>
    <col min="11" max="11" width="14" style="128" customWidth="1"/>
    <col min="12" max="12" width="11.42578125" style="128" customWidth="1"/>
    <col min="13" max="13" width="12.85546875" style="128" customWidth="1"/>
    <col min="14" max="14" width="17.140625" style="128" customWidth="1"/>
    <col min="15" max="15" width="9.140625" style="128"/>
    <col min="16" max="16" width="11.7109375" style="128" customWidth="1"/>
    <col min="17" max="16384" width="9.140625" style="128"/>
  </cols>
  <sheetData>
    <row r="1" spans="1:16" x14ac:dyDescent="0.25">
      <c r="A1" s="124" t="s">
        <v>8</v>
      </c>
      <c r="B1" s="125"/>
      <c r="C1" s="125"/>
      <c r="D1" s="125"/>
      <c r="E1" s="125"/>
      <c r="F1" s="125"/>
      <c r="G1" s="125"/>
      <c r="H1" s="125"/>
      <c r="I1" s="125"/>
      <c r="J1" s="125"/>
      <c r="K1" s="126"/>
      <c r="L1" s="127"/>
      <c r="M1" s="127"/>
      <c r="N1" s="127"/>
      <c r="O1" s="127"/>
      <c r="P1" s="127"/>
    </row>
    <row r="2" spans="1:16" x14ac:dyDescent="0.25">
      <c r="A2" s="129" t="s">
        <v>116</v>
      </c>
      <c r="B2" s="130"/>
      <c r="C2" s="131"/>
      <c r="D2" s="132"/>
      <c r="E2" s="133"/>
      <c r="F2" s="133"/>
      <c r="G2" s="133"/>
      <c r="H2" s="134"/>
      <c r="I2" s="134"/>
      <c r="J2" s="134"/>
      <c r="K2" s="135"/>
      <c r="L2" s="127"/>
      <c r="M2" s="127"/>
      <c r="N2" s="127"/>
      <c r="O2" s="127"/>
      <c r="P2" s="127"/>
    </row>
    <row r="3" spans="1:16" x14ac:dyDescent="0.25">
      <c r="A3" s="129" t="str">
        <f>[1]PO!B3</f>
        <v xml:space="preserve">OBRA: REVITALIZAÇÃO DA PRACINHA DO TRIÂNGULO E PINTURA DO CANTEIRO CENTRAL </v>
      </c>
      <c r="B3" s="130"/>
      <c r="C3" s="131"/>
      <c r="D3" s="132"/>
      <c r="E3" s="133"/>
      <c r="F3" s="133"/>
      <c r="G3" s="133"/>
      <c r="H3" s="134"/>
      <c r="I3" s="134"/>
      <c r="J3" s="134"/>
      <c r="K3" s="135"/>
      <c r="L3" s="127"/>
      <c r="M3" s="127"/>
      <c r="N3" s="127"/>
      <c r="O3" s="127"/>
      <c r="P3" s="127"/>
    </row>
    <row r="4" spans="1:16" x14ac:dyDescent="0.25">
      <c r="A4" s="136" t="s">
        <v>98</v>
      </c>
      <c r="B4" s="137"/>
      <c r="C4" s="138"/>
      <c r="D4" s="139"/>
      <c r="E4" s="140"/>
      <c r="F4" s="140"/>
      <c r="G4" s="140"/>
      <c r="H4" s="141"/>
      <c r="I4" s="141"/>
      <c r="J4" s="141"/>
      <c r="K4" s="142"/>
      <c r="L4" s="127"/>
      <c r="M4" s="127"/>
      <c r="N4" s="127"/>
      <c r="O4" s="127"/>
      <c r="P4" s="127"/>
    </row>
    <row r="5" spans="1:16" s="127" customFormat="1" ht="15" customHeight="1" x14ac:dyDescent="0.25">
      <c r="A5" s="235" t="s">
        <v>117</v>
      </c>
      <c r="B5" s="236"/>
      <c r="C5" s="236"/>
      <c r="D5" s="236"/>
      <c r="E5" s="236"/>
      <c r="F5" s="236"/>
      <c r="G5" s="236"/>
      <c r="H5" s="236"/>
      <c r="I5" s="236"/>
      <c r="J5" s="237"/>
      <c r="K5" s="143" t="s">
        <v>118</v>
      </c>
    </row>
    <row r="6" spans="1:16" s="127" customFormat="1" ht="15" customHeight="1" x14ac:dyDescent="0.25">
      <c r="A6" s="238"/>
      <c r="B6" s="239"/>
      <c r="C6" s="239"/>
      <c r="D6" s="239"/>
      <c r="E6" s="239"/>
      <c r="F6" s="239"/>
      <c r="G6" s="239"/>
      <c r="H6" s="239"/>
      <c r="I6" s="239"/>
      <c r="J6" s="240"/>
      <c r="K6" s="144">
        <v>43862</v>
      </c>
    </row>
    <row r="7" spans="1:16" s="127" customFormat="1" ht="15" customHeight="1" x14ac:dyDescent="0.25">
      <c r="A7" s="241"/>
      <c r="B7" s="242"/>
      <c r="C7" s="242"/>
      <c r="D7" s="242"/>
      <c r="E7" s="242"/>
      <c r="F7" s="242"/>
      <c r="G7" s="242"/>
      <c r="H7" s="242"/>
      <c r="I7" s="242"/>
      <c r="J7" s="243"/>
      <c r="K7" s="145" t="s">
        <v>134</v>
      </c>
    </row>
    <row r="8" spans="1:16" s="127" customFormat="1" x14ac:dyDescent="0.25">
      <c r="A8" s="146" t="s">
        <v>119</v>
      </c>
      <c r="B8" s="244" t="s">
        <v>139</v>
      </c>
      <c r="C8" s="244"/>
      <c r="D8" s="244"/>
      <c r="E8" s="244"/>
      <c r="F8" s="244"/>
      <c r="G8" s="244"/>
      <c r="H8" s="244"/>
      <c r="I8" s="244"/>
      <c r="J8" s="244"/>
      <c r="K8" s="245"/>
      <c r="L8" s="147"/>
    </row>
    <row r="9" spans="1:16" s="127" customFormat="1" x14ac:dyDescent="0.25">
      <c r="A9" s="148" t="s">
        <v>120</v>
      </c>
      <c r="B9" s="246" t="s">
        <v>77</v>
      </c>
      <c r="C9" s="246"/>
      <c r="D9" s="246"/>
      <c r="E9" s="246"/>
      <c r="F9" s="246"/>
      <c r="G9" s="246"/>
      <c r="H9" s="246"/>
      <c r="I9" s="246"/>
      <c r="J9" s="246"/>
      <c r="K9" s="247"/>
    </row>
    <row r="10" spans="1:16" s="127" customFormat="1" x14ac:dyDescent="0.25">
      <c r="A10" s="222"/>
      <c r="B10" s="223"/>
      <c r="C10" s="223"/>
      <c r="D10" s="223"/>
      <c r="E10" s="223"/>
      <c r="F10" s="223"/>
      <c r="G10" s="223"/>
      <c r="H10" s="223"/>
      <c r="I10" s="223"/>
      <c r="J10" s="223"/>
      <c r="K10" s="224"/>
    </row>
    <row r="11" spans="1:16" s="127" customFormat="1" x14ac:dyDescent="0.25">
      <c r="A11" s="149"/>
      <c r="B11" s="150"/>
      <c r="C11" s="150"/>
      <c r="D11" s="150"/>
      <c r="E11" s="150"/>
      <c r="F11" s="150"/>
      <c r="G11" s="150"/>
      <c r="H11" s="150"/>
      <c r="I11" s="150"/>
      <c r="J11" s="150"/>
      <c r="K11" s="151"/>
    </row>
    <row r="12" spans="1:16" s="127" customFormat="1" x14ac:dyDescent="0.25">
      <c r="A12" s="225" t="s">
        <v>121</v>
      </c>
      <c r="B12" s="226"/>
      <c r="C12" s="226"/>
      <c r="D12" s="226"/>
      <c r="E12" s="226"/>
      <c r="F12" s="226"/>
      <c r="G12" s="226"/>
      <c r="H12" s="226"/>
      <c r="I12" s="226"/>
      <c r="J12" s="226"/>
      <c r="K12" s="227"/>
    </row>
    <row r="13" spans="1:16" s="127" customFormat="1" x14ac:dyDescent="0.25">
      <c r="A13" s="152" t="s">
        <v>16</v>
      </c>
      <c r="B13" s="153" t="s">
        <v>122</v>
      </c>
      <c r="C13" s="217" t="s">
        <v>19</v>
      </c>
      <c r="D13" s="218"/>
      <c r="E13" s="218"/>
      <c r="F13" s="218"/>
      <c r="G13" s="248"/>
      <c r="H13" s="153" t="s">
        <v>123</v>
      </c>
      <c r="I13" s="154" t="s">
        <v>124</v>
      </c>
      <c r="J13" s="155" t="s">
        <v>47</v>
      </c>
      <c r="K13" s="156" t="s">
        <v>125</v>
      </c>
    </row>
    <row r="14" spans="1:16" ht="15" customHeight="1" x14ac:dyDescent="0.25">
      <c r="A14" s="157">
        <v>10115</v>
      </c>
      <c r="B14" s="184" t="s">
        <v>138</v>
      </c>
      <c r="C14" s="231" t="s">
        <v>135</v>
      </c>
      <c r="D14" s="232"/>
      <c r="E14" s="232"/>
      <c r="F14" s="232"/>
      <c r="G14" s="233"/>
      <c r="H14" s="158" t="s">
        <v>137</v>
      </c>
      <c r="I14" s="159">
        <v>10</v>
      </c>
      <c r="J14" s="160">
        <v>17.29</v>
      </c>
      <c r="K14" s="160">
        <f>J14*I14</f>
        <v>172.89999999999998</v>
      </c>
      <c r="M14" s="161"/>
    </row>
    <row r="15" spans="1:16" ht="15" customHeight="1" x14ac:dyDescent="0.25">
      <c r="A15" s="157">
        <v>10101</v>
      </c>
      <c r="B15" s="184" t="s">
        <v>138</v>
      </c>
      <c r="C15" s="231" t="s">
        <v>136</v>
      </c>
      <c r="D15" s="232"/>
      <c r="E15" s="232"/>
      <c r="F15" s="232"/>
      <c r="G15" s="233"/>
      <c r="H15" s="158" t="s">
        <v>137</v>
      </c>
      <c r="I15" s="162">
        <v>12</v>
      </c>
      <c r="J15" s="160">
        <v>14.59</v>
      </c>
      <c r="K15" s="160">
        <f>J15*I15</f>
        <v>175.07999999999998</v>
      </c>
    </row>
    <row r="16" spans="1:16" s="127" customFormat="1" x14ac:dyDescent="0.25">
      <c r="A16" s="219" t="s">
        <v>126</v>
      </c>
      <c r="B16" s="220"/>
      <c r="C16" s="220"/>
      <c r="D16" s="220"/>
      <c r="E16" s="220"/>
      <c r="F16" s="220"/>
      <c r="G16" s="220"/>
      <c r="H16" s="220"/>
      <c r="I16" s="220"/>
      <c r="J16" s="220"/>
      <c r="K16" s="165">
        <f>SUM(K14:K15)</f>
        <v>347.97999999999996</v>
      </c>
      <c r="L16" s="166"/>
      <c r="M16" s="166"/>
      <c r="N16" s="166"/>
      <c r="O16" s="166"/>
    </row>
    <row r="17" spans="1:15" s="127" customFormat="1" x14ac:dyDescent="0.25">
      <c r="A17" s="167"/>
      <c r="B17" s="168"/>
      <c r="C17" s="168"/>
      <c r="D17" s="168"/>
      <c r="E17" s="168"/>
      <c r="F17" s="168"/>
      <c r="G17" s="168"/>
      <c r="H17" s="168"/>
      <c r="I17" s="168"/>
      <c r="J17" s="168"/>
      <c r="K17" s="169"/>
      <c r="L17" s="166"/>
      <c r="M17" s="166"/>
      <c r="N17" s="166"/>
      <c r="O17" s="166"/>
    </row>
    <row r="18" spans="1:15" s="127" customFormat="1" x14ac:dyDescent="0.25">
      <c r="A18" s="225" t="s">
        <v>127</v>
      </c>
      <c r="B18" s="226"/>
      <c r="C18" s="226"/>
      <c r="D18" s="226"/>
      <c r="E18" s="226"/>
      <c r="F18" s="226"/>
      <c r="G18" s="226"/>
      <c r="H18" s="226"/>
      <c r="I18" s="226"/>
      <c r="J18" s="226"/>
      <c r="K18" s="227"/>
      <c r="L18" s="166"/>
      <c r="M18" s="166"/>
      <c r="N18" s="166"/>
      <c r="O18" s="166"/>
    </row>
    <row r="19" spans="1:15" s="127" customFormat="1" x14ac:dyDescent="0.25">
      <c r="A19" s="152" t="s">
        <v>16</v>
      </c>
      <c r="B19" s="153" t="s">
        <v>122</v>
      </c>
      <c r="C19" s="234" t="s">
        <v>19</v>
      </c>
      <c r="D19" s="234"/>
      <c r="E19" s="234"/>
      <c r="F19" s="234"/>
      <c r="G19" s="234"/>
      <c r="H19" s="170" t="s">
        <v>123</v>
      </c>
      <c r="I19" s="154" t="s">
        <v>124</v>
      </c>
      <c r="J19" s="171" t="s">
        <v>47</v>
      </c>
      <c r="K19" s="156" t="s">
        <v>125</v>
      </c>
    </row>
    <row r="20" spans="1:15" s="127" customFormat="1" x14ac:dyDescent="0.25">
      <c r="A20" s="172"/>
      <c r="B20" s="173" t="s">
        <v>128</v>
      </c>
      <c r="C20" s="215" t="str">
        <f>COTAÇÃO!B7</f>
        <v xml:space="preserve">Gerador Solar 5,36kWp - Telha Trapezoidal -  - Mono 220V </v>
      </c>
      <c r="D20" s="216"/>
      <c r="E20" s="216"/>
      <c r="F20" s="216"/>
      <c r="G20" s="216"/>
      <c r="H20" s="172" t="s">
        <v>77</v>
      </c>
      <c r="I20" s="173">
        <v>1</v>
      </c>
      <c r="J20" s="174">
        <f>COTAÇÃO!O7</f>
        <v>18946.976666666666</v>
      </c>
      <c r="K20" s="175">
        <f>I20*J20</f>
        <v>18946.976666666666</v>
      </c>
    </row>
    <row r="21" spans="1:15" s="127" customFormat="1" x14ac:dyDescent="0.25">
      <c r="A21" s="163"/>
      <c r="B21" s="164"/>
      <c r="C21" s="217"/>
      <c r="D21" s="218"/>
      <c r="E21" s="218"/>
      <c r="F21" s="218"/>
      <c r="G21" s="218"/>
      <c r="H21" s="153"/>
      <c r="I21" s="154"/>
      <c r="J21" s="176"/>
      <c r="K21" s="160">
        <f>J21*I21</f>
        <v>0</v>
      </c>
    </row>
    <row r="22" spans="1:15" s="127" customFormat="1" x14ac:dyDescent="0.25">
      <c r="A22" s="163"/>
      <c r="B22" s="177"/>
      <c r="C22" s="170"/>
      <c r="D22" s="170"/>
      <c r="E22" s="170"/>
      <c r="F22" s="170"/>
      <c r="G22" s="170"/>
      <c r="H22" s="170"/>
      <c r="I22" s="178"/>
      <c r="J22" s="179"/>
      <c r="K22" s="160"/>
    </row>
    <row r="23" spans="1:15" s="127" customFormat="1" x14ac:dyDescent="0.25">
      <c r="A23" s="219" t="s">
        <v>129</v>
      </c>
      <c r="B23" s="220"/>
      <c r="C23" s="220"/>
      <c r="D23" s="220"/>
      <c r="E23" s="220"/>
      <c r="F23" s="220"/>
      <c r="G23" s="220"/>
      <c r="H23" s="220"/>
      <c r="I23" s="220"/>
      <c r="J23" s="221"/>
      <c r="K23" s="180">
        <f>SUM(K20:K21)</f>
        <v>18946.976666666666</v>
      </c>
      <c r="L23" s="166"/>
      <c r="M23" s="166"/>
      <c r="N23" s="166"/>
      <c r="O23" s="166"/>
    </row>
    <row r="24" spans="1:15" s="127" customFormat="1" x14ac:dyDescent="0.25">
      <c r="A24" s="222"/>
      <c r="B24" s="223"/>
      <c r="C24" s="223"/>
      <c r="D24" s="223"/>
      <c r="E24" s="223"/>
      <c r="F24" s="223"/>
      <c r="G24" s="223"/>
      <c r="H24" s="223"/>
      <c r="I24" s="223"/>
      <c r="J24" s="223"/>
      <c r="K24" s="224"/>
    </row>
    <row r="25" spans="1:15" s="127" customFormat="1" x14ac:dyDescent="0.25">
      <c r="A25" s="225" t="s">
        <v>130</v>
      </c>
      <c r="B25" s="226"/>
      <c r="C25" s="226"/>
      <c r="D25" s="226"/>
      <c r="E25" s="226"/>
      <c r="F25" s="226"/>
      <c r="G25" s="226"/>
      <c r="H25" s="226"/>
      <c r="I25" s="226"/>
      <c r="J25" s="226"/>
      <c r="K25" s="227"/>
    </row>
    <row r="26" spans="1:15" s="127" customFormat="1" x14ac:dyDescent="0.25">
      <c r="A26" s="228" t="s">
        <v>131</v>
      </c>
      <c r="B26" s="229"/>
      <c r="C26" s="229"/>
      <c r="D26" s="229"/>
      <c r="E26" s="229"/>
      <c r="F26" s="229"/>
      <c r="G26" s="229"/>
      <c r="H26" s="229"/>
      <c r="I26" s="229"/>
      <c r="J26" s="230"/>
      <c r="K26" s="181">
        <f>K16</f>
        <v>347.97999999999996</v>
      </c>
    </row>
    <row r="27" spans="1:15" s="127" customFormat="1" x14ac:dyDescent="0.25">
      <c r="A27" s="208" t="s">
        <v>132</v>
      </c>
      <c r="B27" s="209"/>
      <c r="C27" s="209"/>
      <c r="D27" s="209"/>
      <c r="E27" s="209"/>
      <c r="F27" s="209"/>
      <c r="G27" s="209"/>
      <c r="H27" s="209"/>
      <c r="I27" s="209"/>
      <c r="J27" s="210"/>
      <c r="K27" s="182">
        <f>K23</f>
        <v>18946.976666666666</v>
      </c>
    </row>
    <row r="28" spans="1:15" s="127" customFormat="1" x14ac:dyDescent="0.25">
      <c r="A28" s="208" t="s">
        <v>143</v>
      </c>
      <c r="B28" s="209"/>
      <c r="C28" s="209"/>
      <c r="D28" s="209"/>
      <c r="E28" s="209"/>
      <c r="F28" s="209"/>
      <c r="G28" s="209"/>
      <c r="H28" s="209"/>
      <c r="I28" s="209"/>
      <c r="J28" s="210"/>
      <c r="K28" s="182">
        <f>K26+K27</f>
        <v>19294.956666666665</v>
      </c>
    </row>
    <row r="29" spans="1:15" s="127" customFormat="1" x14ac:dyDescent="0.25">
      <c r="A29" s="185"/>
      <c r="B29" s="186"/>
      <c r="C29" s="186"/>
      <c r="D29" s="186"/>
      <c r="E29" s="186"/>
      <c r="F29" s="186"/>
      <c r="G29" s="186"/>
      <c r="H29" s="186"/>
      <c r="I29" s="186"/>
      <c r="J29" s="187" t="s">
        <v>141</v>
      </c>
      <c r="K29" s="182">
        <f>K28*0.1557</f>
        <v>3004.224753</v>
      </c>
    </row>
    <row r="30" spans="1:15" s="127" customFormat="1" x14ac:dyDescent="0.25">
      <c r="A30" s="213" t="s">
        <v>142</v>
      </c>
      <c r="B30" s="213"/>
      <c r="C30" s="213"/>
      <c r="D30" s="213"/>
      <c r="E30" s="213"/>
      <c r="F30" s="213"/>
      <c r="G30" s="213"/>
      <c r="H30" s="213"/>
      <c r="I30" s="213"/>
      <c r="J30" s="214"/>
      <c r="K30" s="189">
        <f>K28+K29</f>
        <v>22299.181419666664</v>
      </c>
      <c r="O30" s="128"/>
    </row>
    <row r="31" spans="1:15" s="127" customFormat="1" x14ac:dyDescent="0.25">
      <c r="A31" s="211" t="s">
        <v>133</v>
      </c>
      <c r="B31" s="212"/>
      <c r="C31" s="212"/>
      <c r="D31" s="212"/>
      <c r="E31" s="212"/>
      <c r="F31" s="212"/>
      <c r="G31" s="212"/>
      <c r="H31" s="212"/>
      <c r="I31" s="212"/>
      <c r="J31" s="212"/>
      <c r="K31" s="183">
        <f>K30</f>
        <v>22299.181419666664</v>
      </c>
      <c r="M31" s="128"/>
    </row>
  </sheetData>
  <mergeCells count="21">
    <mergeCell ref="C13:G13"/>
    <mergeCell ref="A5:J7"/>
    <mergeCell ref="B8:K8"/>
    <mergeCell ref="B9:K9"/>
    <mergeCell ref="A10:K10"/>
    <mergeCell ref="A12:K12"/>
    <mergeCell ref="C14:G14"/>
    <mergeCell ref="C15:G15"/>
    <mergeCell ref="A16:J16"/>
    <mergeCell ref="A18:K18"/>
    <mergeCell ref="C19:G19"/>
    <mergeCell ref="A27:J27"/>
    <mergeCell ref="A28:J28"/>
    <mergeCell ref="A31:J31"/>
    <mergeCell ref="A30:J30"/>
    <mergeCell ref="C20:G20"/>
    <mergeCell ref="C21:G21"/>
    <mergeCell ref="A23:J23"/>
    <mergeCell ref="A24:K24"/>
    <mergeCell ref="A25:K25"/>
    <mergeCell ref="A26:J26"/>
  </mergeCells>
  <printOptions horizontalCentered="1"/>
  <pageMargins left="0.25" right="0.25" top="0.75" bottom="0.75" header="0.3" footer="0.3"/>
  <pageSetup paperSize="9" scale="8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view="pageBreakPreview" zoomScale="60" zoomScaleNormal="100" workbookViewId="0">
      <selection activeCell="D5" sqref="D5"/>
    </sheetView>
  </sheetViews>
  <sheetFormatPr defaultRowHeight="15" x14ac:dyDescent="0.25"/>
  <cols>
    <col min="1" max="1" width="13.5703125" customWidth="1"/>
    <col min="2" max="2" width="38.85546875" customWidth="1"/>
    <col min="3" max="3" width="18.42578125" customWidth="1"/>
    <col min="4" max="4" width="31.140625" customWidth="1"/>
    <col min="5" max="5" width="24.7109375" customWidth="1"/>
    <col min="6" max="6" width="17.140625" customWidth="1"/>
    <col min="7" max="7" width="16.7109375" customWidth="1"/>
    <col min="12" max="12" width="8.28515625" customWidth="1"/>
  </cols>
  <sheetData>
    <row r="1" spans="1:15" ht="48" customHeight="1" x14ac:dyDescent="0.25">
      <c r="A1" s="81" t="s">
        <v>8</v>
      </c>
      <c r="B1" s="82"/>
      <c r="C1" s="82"/>
      <c r="D1" s="82"/>
      <c r="E1" s="82"/>
      <c r="F1" s="82"/>
      <c r="G1" s="83"/>
      <c r="H1" s="78"/>
      <c r="I1" s="78"/>
      <c r="J1" s="78"/>
      <c r="K1" s="78"/>
      <c r="L1" s="78"/>
      <c r="M1" s="249"/>
      <c r="N1" s="249"/>
      <c r="O1" s="14"/>
    </row>
    <row r="2" spans="1:15" ht="40.5" customHeight="1" x14ac:dyDescent="0.25">
      <c r="A2" s="84" t="s">
        <v>79</v>
      </c>
      <c r="B2" s="77"/>
      <c r="C2" s="77"/>
      <c r="D2" s="77"/>
      <c r="E2" s="77"/>
      <c r="F2" s="77"/>
      <c r="G2" s="85"/>
      <c r="H2" s="78"/>
      <c r="I2" s="78"/>
      <c r="J2" s="78"/>
      <c r="K2" s="79"/>
      <c r="L2" s="79"/>
      <c r="M2" s="249"/>
      <c r="N2" s="249"/>
      <c r="O2" s="14"/>
    </row>
    <row r="3" spans="1:15" ht="21" customHeight="1" x14ac:dyDescent="0.25">
      <c r="A3" s="250" t="s">
        <v>80</v>
      </c>
      <c r="B3" s="251"/>
      <c r="C3" s="251"/>
      <c r="D3" s="251"/>
      <c r="E3" s="251"/>
      <c r="F3" s="251"/>
      <c r="G3" s="252"/>
      <c r="H3" s="78"/>
      <c r="I3" s="78"/>
      <c r="J3" s="78"/>
      <c r="K3" s="80"/>
      <c r="L3" s="80"/>
      <c r="M3" s="249"/>
      <c r="N3" s="249"/>
      <c r="O3" s="14"/>
    </row>
    <row r="4" spans="1:15" ht="21.75" customHeight="1" x14ac:dyDescent="0.25">
      <c r="A4" s="253" t="s">
        <v>81</v>
      </c>
      <c r="B4" s="254"/>
      <c r="C4" s="254"/>
      <c r="D4" s="254"/>
      <c r="E4" s="254"/>
      <c r="F4" s="254"/>
      <c r="G4" s="255"/>
      <c r="H4" s="78"/>
      <c r="I4" s="78"/>
      <c r="J4" s="78"/>
      <c r="K4" s="80"/>
      <c r="L4" s="80"/>
      <c r="M4" s="249"/>
      <c r="N4" s="249"/>
      <c r="O4" s="14"/>
    </row>
    <row r="5" spans="1:15" ht="54" customHeight="1" x14ac:dyDescent="0.25">
      <c r="A5" s="86" t="s">
        <v>0</v>
      </c>
      <c r="B5" s="86" t="s">
        <v>19</v>
      </c>
      <c r="C5" s="86"/>
      <c r="D5" s="87" t="s">
        <v>82</v>
      </c>
      <c r="E5" s="86" t="s">
        <v>83</v>
      </c>
      <c r="F5" s="86" t="s">
        <v>84</v>
      </c>
      <c r="G5" s="86" t="s">
        <v>146</v>
      </c>
      <c r="H5" s="78"/>
      <c r="I5" s="78"/>
      <c r="K5" s="46"/>
      <c r="L5" s="46"/>
      <c r="M5" s="46"/>
      <c r="N5" s="46"/>
      <c r="O5" s="14"/>
    </row>
    <row r="6" spans="1:15" ht="15" customHeight="1" x14ac:dyDescent="0.25">
      <c r="A6" s="256" t="s">
        <v>85</v>
      </c>
      <c r="B6" s="257" t="str">
        <f>'Mémoria de Cálculo'!C5</f>
        <v>SERVIÇOS PRELIMINARES</v>
      </c>
      <c r="C6" s="88" t="s">
        <v>90</v>
      </c>
      <c r="D6" s="93">
        <f>D7/D17</f>
        <v>9.2179557466366399E-2</v>
      </c>
      <c r="E6" s="97">
        <v>1</v>
      </c>
      <c r="F6" s="97"/>
      <c r="G6" s="97"/>
      <c r="H6" s="78"/>
      <c r="I6" s="78"/>
    </row>
    <row r="7" spans="1:15" x14ac:dyDescent="0.25">
      <c r="A7" s="256"/>
      <c r="B7" s="257"/>
      <c r="C7" s="89" t="s">
        <v>91</v>
      </c>
      <c r="D7" s="90">
        <f>Orçamento!G13</f>
        <v>18611.189999999999</v>
      </c>
      <c r="E7" s="90">
        <f>D7*E6</f>
        <v>18611.189999999999</v>
      </c>
      <c r="F7" s="90"/>
      <c r="G7" s="96"/>
      <c r="H7" s="36"/>
      <c r="I7" s="36"/>
    </row>
    <row r="8" spans="1:15" x14ac:dyDescent="0.25">
      <c r="A8" s="256" t="s">
        <v>86</v>
      </c>
      <c r="B8" s="257" t="str">
        <f>'Mémoria de Cálculo'!C12</f>
        <v>DEMOLIÇÕES E RETIRADAS</v>
      </c>
      <c r="C8" s="88" t="s">
        <v>90</v>
      </c>
      <c r="D8" s="93">
        <f>D9/D17</f>
        <v>8.8650757356966522E-2</v>
      </c>
      <c r="E8" s="93">
        <v>1</v>
      </c>
      <c r="F8" s="97"/>
      <c r="G8" s="98"/>
      <c r="H8" s="36"/>
      <c r="I8" s="36"/>
    </row>
    <row r="9" spans="1:15" x14ac:dyDescent="0.25">
      <c r="A9" s="256"/>
      <c r="B9" s="257"/>
      <c r="C9" s="89" t="s">
        <v>91</v>
      </c>
      <c r="D9" s="90">
        <f>Orçamento!G19</f>
        <v>17898.72</v>
      </c>
      <c r="E9" s="90">
        <f>E8*D9</f>
        <v>17898.72</v>
      </c>
      <c r="F9" s="90"/>
      <c r="G9" s="96"/>
      <c r="H9" s="36"/>
      <c r="I9" s="36"/>
    </row>
    <row r="10" spans="1:15" x14ac:dyDescent="0.25">
      <c r="A10" s="256" t="s">
        <v>87</v>
      </c>
      <c r="B10" s="257" t="str">
        <f>'Mémoria de Cálculo'!C20</f>
        <v>COBERTURA</v>
      </c>
      <c r="C10" s="88" t="s">
        <v>90</v>
      </c>
      <c r="D10" s="93">
        <f>D11/D17</f>
        <v>0.60133132251772881</v>
      </c>
      <c r="E10" s="93">
        <v>0.3</v>
      </c>
      <c r="F10" s="97">
        <v>0.7</v>
      </c>
      <c r="G10" s="98">
        <f>G11/D11</f>
        <v>0</v>
      </c>
    </row>
    <row r="11" spans="1:15" x14ac:dyDescent="0.25">
      <c r="A11" s="256"/>
      <c r="B11" s="257"/>
      <c r="C11" s="89" t="s">
        <v>91</v>
      </c>
      <c r="D11" s="90">
        <f>Orçamento!G25</f>
        <v>121409.69</v>
      </c>
      <c r="E11" s="90">
        <f>E10*D11</f>
        <v>36422.906999999999</v>
      </c>
      <c r="F11" s="90">
        <f>F10*D11</f>
        <v>84986.782999999996</v>
      </c>
      <c r="G11" s="96"/>
    </row>
    <row r="12" spans="1:15" x14ac:dyDescent="0.25">
      <c r="A12" s="256" t="s">
        <v>89</v>
      </c>
      <c r="B12" s="257" t="str">
        <f>'Mémoria de Cálculo'!C34</f>
        <v>CAPTAÇÃO DE ÁGUA DE CHUVA</v>
      </c>
      <c r="C12" s="88" t="s">
        <v>90</v>
      </c>
      <c r="D12" s="93">
        <f>D13/D17</f>
        <v>0.10739252097644252</v>
      </c>
      <c r="E12" s="93"/>
      <c r="F12" s="97"/>
      <c r="G12" s="98">
        <v>1</v>
      </c>
    </row>
    <row r="13" spans="1:15" x14ac:dyDescent="0.25">
      <c r="A13" s="256"/>
      <c r="B13" s="257"/>
      <c r="C13" s="89" t="s">
        <v>91</v>
      </c>
      <c r="D13" s="90">
        <f>Orçamento!G29</f>
        <v>21682.71</v>
      </c>
      <c r="E13" s="90"/>
      <c r="F13" s="90"/>
      <c r="G13" s="96">
        <f>G12*D13</f>
        <v>21682.71</v>
      </c>
    </row>
    <row r="14" spans="1:15" x14ac:dyDescent="0.25">
      <c r="A14" s="256" t="s">
        <v>88</v>
      </c>
      <c r="B14" s="257" t="str">
        <f>'Mémoria de Cálculo'!C36</f>
        <v>INSTALAÇÕES FOTOVOLTAICAS</v>
      </c>
      <c r="C14" s="88" t="s">
        <v>90</v>
      </c>
      <c r="D14" s="93">
        <f>D15/D17</f>
        <v>0.11044584168249576</v>
      </c>
      <c r="E14" s="93"/>
      <c r="F14" s="97"/>
      <c r="G14" s="98">
        <v>1</v>
      </c>
    </row>
    <row r="15" spans="1:15" x14ac:dyDescent="0.25">
      <c r="A15" s="256"/>
      <c r="B15" s="257"/>
      <c r="C15" s="89" t="s">
        <v>91</v>
      </c>
      <c r="D15" s="90">
        <f>Orçamento!G32</f>
        <v>22299.18</v>
      </c>
      <c r="E15" s="90"/>
      <c r="F15" s="23"/>
      <c r="G15" s="96">
        <f>G14*D15</f>
        <v>22299.18</v>
      </c>
    </row>
    <row r="16" spans="1:15" ht="15.75" x14ac:dyDescent="0.25">
      <c r="A16" s="258" t="s">
        <v>59</v>
      </c>
      <c r="B16" s="259"/>
      <c r="C16" s="260"/>
      <c r="D16" s="94">
        <f>D6+D8+D10+D12+D14</f>
        <v>0.99999999999999989</v>
      </c>
      <c r="E16" s="190"/>
      <c r="F16" s="91"/>
      <c r="G16" s="17"/>
    </row>
    <row r="17" spans="1:7" ht="15.75" x14ac:dyDescent="0.25">
      <c r="A17" s="261"/>
      <c r="B17" s="262"/>
      <c r="C17" s="263"/>
      <c r="D17" s="95">
        <f>D7+D9+D11+D13+D15</f>
        <v>201901.49</v>
      </c>
      <c r="E17" s="191"/>
      <c r="F17" s="92"/>
      <c r="G17" s="19"/>
    </row>
    <row r="18" spans="1:7" ht="15.75" x14ac:dyDescent="0.25">
      <c r="A18" s="264" t="s">
        <v>92</v>
      </c>
      <c r="B18" s="264"/>
      <c r="C18" s="264"/>
      <c r="D18" s="264"/>
      <c r="E18" s="59">
        <f>E7+E9+E11+E13+E15</f>
        <v>72932.81700000001</v>
      </c>
      <c r="F18" s="59">
        <f>F7+F9+F11+F13+F15</f>
        <v>84986.782999999996</v>
      </c>
      <c r="G18" s="59">
        <f>G7+G9+G11+G13+G15</f>
        <v>43981.89</v>
      </c>
    </row>
    <row r="19" spans="1:7" ht="15.75" x14ac:dyDescent="0.25">
      <c r="A19" s="265" t="s">
        <v>93</v>
      </c>
      <c r="B19" s="265"/>
      <c r="C19" s="265"/>
      <c r="D19" s="265"/>
      <c r="E19" s="193">
        <f>E18/D17</f>
        <v>0.36122971157865164</v>
      </c>
      <c r="F19" s="193">
        <f>F18/D17</f>
        <v>0.42093192576241018</v>
      </c>
      <c r="G19" s="193">
        <f>G18/D17</f>
        <v>0.21783836265893827</v>
      </c>
    </row>
    <row r="20" spans="1:7" ht="15.75" x14ac:dyDescent="0.25">
      <c r="A20" s="265" t="s">
        <v>94</v>
      </c>
      <c r="B20" s="265"/>
      <c r="C20" s="265"/>
      <c r="D20" s="265"/>
      <c r="E20" s="194">
        <f>E18</f>
        <v>72932.81700000001</v>
      </c>
      <c r="F20" s="59">
        <f>F18+E20</f>
        <v>157919.6</v>
      </c>
      <c r="G20" s="59">
        <f>G18+F20</f>
        <v>201901.49</v>
      </c>
    </row>
    <row r="21" spans="1:7" ht="15.75" x14ac:dyDescent="0.25">
      <c r="A21" s="265" t="s">
        <v>95</v>
      </c>
      <c r="B21" s="265"/>
      <c r="C21" s="265"/>
      <c r="D21" s="265"/>
      <c r="E21" s="195">
        <f>E19</f>
        <v>0.36122971157865164</v>
      </c>
      <c r="F21" s="192">
        <f>F19+E21</f>
        <v>0.78216163734106181</v>
      </c>
      <c r="G21" s="192">
        <f>G19+F21</f>
        <v>1</v>
      </c>
    </row>
  </sheetData>
  <mergeCells count="18">
    <mergeCell ref="A16:C17"/>
    <mergeCell ref="A18:D18"/>
    <mergeCell ref="A19:D19"/>
    <mergeCell ref="A20:D20"/>
    <mergeCell ref="A21:D21"/>
    <mergeCell ref="B8:B9"/>
    <mergeCell ref="A8:A9"/>
    <mergeCell ref="A10:A11"/>
    <mergeCell ref="A12:A13"/>
    <mergeCell ref="A14:A15"/>
    <mergeCell ref="B14:B15"/>
    <mergeCell ref="B12:B13"/>
    <mergeCell ref="B10:B11"/>
    <mergeCell ref="M1:N4"/>
    <mergeCell ref="A3:G3"/>
    <mergeCell ref="A4:G4"/>
    <mergeCell ref="A6:A7"/>
    <mergeCell ref="B6:B7"/>
  </mergeCells>
  <pageMargins left="0.511811024" right="0.511811024" top="0.78740157499999996" bottom="0.78740157499999996" header="0.31496062000000002" footer="0.31496062000000002"/>
  <pageSetup paperSize="9" scale="84" orientation="landscape" r:id="rId1"/>
  <colBreaks count="1" manualBreakCount="1">
    <brk id="7" max="20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tabSelected="1" view="pageBreakPreview" topLeftCell="C1" zoomScale="62" zoomScaleNormal="90" zoomScaleSheetLayoutView="62" workbookViewId="0">
      <pane ySplit="6" topLeftCell="A7" activePane="bottomLeft" state="frozen"/>
      <selection activeCell="B16" sqref="B16:B17"/>
      <selection pane="bottomLeft" activeCell="I18" sqref="I18"/>
    </sheetView>
  </sheetViews>
  <sheetFormatPr defaultColWidth="10.7109375" defaultRowHeight="21" customHeight="1" x14ac:dyDescent="0.25"/>
  <cols>
    <col min="1" max="1" width="15.140625" style="103" customWidth="1"/>
    <col min="2" max="2" width="80.85546875" style="120" customWidth="1"/>
    <col min="3" max="3" width="20" style="106" customWidth="1"/>
    <col min="4" max="4" width="36.85546875" style="106" customWidth="1"/>
    <col min="5" max="5" width="16.42578125" style="106" customWidth="1"/>
    <col min="6" max="6" width="11.42578125" style="105" customWidth="1"/>
    <col min="7" max="7" width="20.7109375" style="106" customWidth="1"/>
    <col min="8" max="8" width="39.5703125" style="106" customWidth="1"/>
    <col min="9" max="9" width="15.140625" style="106" customWidth="1"/>
    <col min="10" max="10" width="11.140625" style="106" customWidth="1"/>
    <col min="11" max="11" width="23.42578125" style="106" customWidth="1"/>
    <col min="12" max="12" width="39" style="106" customWidth="1"/>
    <col min="13" max="13" width="14.7109375" style="106" customWidth="1"/>
    <col min="14" max="14" width="11.85546875" style="121" bestFit="1" customWidth="1"/>
    <col min="15" max="15" width="23.140625" style="103" customWidth="1"/>
    <col min="16" max="16" width="17.28515625" style="103" customWidth="1"/>
    <col min="17" max="17" width="16.5703125" style="103" customWidth="1"/>
    <col min="18" max="16384" width="10.7109375" style="103"/>
  </cols>
  <sheetData>
    <row r="1" spans="1:16" ht="21" customHeight="1" x14ac:dyDescent="0.25">
      <c r="A1" s="99"/>
      <c r="B1" s="284" t="s">
        <v>8</v>
      </c>
      <c r="C1" s="284"/>
      <c r="D1" s="284"/>
      <c r="E1" s="284"/>
      <c r="F1" s="284"/>
      <c r="G1" s="284"/>
      <c r="H1" s="284"/>
      <c r="I1" s="284"/>
      <c r="J1" s="100"/>
      <c r="K1" s="101"/>
      <c r="L1" s="101"/>
      <c r="M1" s="102"/>
      <c r="N1" s="285"/>
      <c r="O1" s="285"/>
      <c r="P1" s="285"/>
    </row>
    <row r="2" spans="1:16" ht="21" customHeight="1" x14ac:dyDescent="0.25">
      <c r="A2" s="104"/>
      <c r="B2" s="286" t="s">
        <v>97</v>
      </c>
      <c r="C2" s="286"/>
      <c r="D2" s="286"/>
      <c r="E2" s="286"/>
      <c r="K2" s="107"/>
      <c r="L2" s="107"/>
      <c r="M2" s="107"/>
      <c r="N2" s="108"/>
      <c r="O2" s="109"/>
      <c r="P2" s="109"/>
    </row>
    <row r="3" spans="1:16" ht="25.5" customHeight="1" x14ac:dyDescent="0.25">
      <c r="A3" s="104"/>
      <c r="B3" s="286" t="s">
        <v>80</v>
      </c>
      <c r="C3" s="286"/>
      <c r="D3" s="286"/>
      <c r="E3" s="286"/>
      <c r="K3" s="109"/>
      <c r="L3" s="109"/>
      <c r="M3" s="107"/>
      <c r="N3" s="287"/>
      <c r="O3" s="287"/>
      <c r="P3" s="287"/>
    </row>
    <row r="4" spans="1:16" ht="40.5" customHeight="1" x14ac:dyDescent="0.25">
      <c r="A4" s="104"/>
      <c r="B4" s="286" t="s">
        <v>98</v>
      </c>
      <c r="C4" s="286"/>
      <c r="D4" s="286"/>
      <c r="E4" s="286"/>
      <c r="J4" s="287"/>
      <c r="K4" s="287"/>
      <c r="L4" s="110"/>
      <c r="M4" s="111"/>
      <c r="N4" s="112"/>
      <c r="O4" s="110"/>
      <c r="P4" s="110"/>
    </row>
    <row r="5" spans="1:16" s="113" customFormat="1" ht="21" customHeight="1" x14ac:dyDescent="0.25">
      <c r="A5" s="277" t="s">
        <v>0</v>
      </c>
      <c r="B5" s="279" t="s">
        <v>19</v>
      </c>
      <c r="C5" s="280" t="s">
        <v>99</v>
      </c>
      <c r="D5" s="281" t="s">
        <v>100</v>
      </c>
      <c r="E5" s="283" t="s">
        <v>101</v>
      </c>
      <c r="F5" s="270" t="s">
        <v>102</v>
      </c>
      <c r="G5" s="271" t="s">
        <v>103</v>
      </c>
      <c r="H5" s="272" t="s">
        <v>100</v>
      </c>
      <c r="I5" s="274" t="s">
        <v>104</v>
      </c>
      <c r="J5" s="275" t="s">
        <v>105</v>
      </c>
      <c r="K5" s="276" t="s">
        <v>106</v>
      </c>
      <c r="L5" s="266" t="s">
        <v>100</v>
      </c>
      <c r="M5" s="266" t="s">
        <v>104</v>
      </c>
      <c r="N5" s="268" t="s">
        <v>105</v>
      </c>
      <c r="O5" s="269" t="s">
        <v>109</v>
      </c>
      <c r="P5" s="269" t="s">
        <v>107</v>
      </c>
    </row>
    <row r="6" spans="1:16" s="113" customFormat="1" ht="21" customHeight="1" x14ac:dyDescent="0.25">
      <c r="A6" s="278"/>
      <c r="B6" s="279"/>
      <c r="C6" s="280"/>
      <c r="D6" s="282"/>
      <c r="E6" s="283"/>
      <c r="F6" s="270"/>
      <c r="G6" s="271"/>
      <c r="H6" s="273"/>
      <c r="I6" s="274"/>
      <c r="J6" s="275"/>
      <c r="K6" s="276"/>
      <c r="L6" s="267"/>
      <c r="M6" s="267"/>
      <c r="N6" s="268"/>
      <c r="O6" s="269"/>
      <c r="P6" s="269"/>
    </row>
    <row r="7" spans="1:16" ht="150" customHeight="1" x14ac:dyDescent="0.25">
      <c r="A7" s="114">
        <v>1</v>
      </c>
      <c r="B7" s="122" t="s">
        <v>108</v>
      </c>
      <c r="C7" s="115" t="s">
        <v>111</v>
      </c>
      <c r="D7" s="123" t="s">
        <v>110</v>
      </c>
      <c r="E7" s="117">
        <v>20469.900000000001</v>
      </c>
      <c r="F7" s="118">
        <v>44022</v>
      </c>
      <c r="G7" s="115" t="s">
        <v>113</v>
      </c>
      <c r="H7" s="123" t="s">
        <v>112</v>
      </c>
      <c r="I7" s="117">
        <v>17294.740000000002</v>
      </c>
      <c r="J7" s="118">
        <v>44022</v>
      </c>
      <c r="K7" s="115" t="s">
        <v>115</v>
      </c>
      <c r="L7" s="123" t="s">
        <v>114</v>
      </c>
      <c r="M7" s="115">
        <v>18005.29</v>
      </c>
      <c r="N7" s="118">
        <v>44022</v>
      </c>
      <c r="O7" s="119">
        <f>AVERAGE(E7,I7,M7)+357</f>
        <v>18946.976666666666</v>
      </c>
      <c r="P7" s="116" t="s">
        <v>144</v>
      </c>
    </row>
  </sheetData>
  <mergeCells count="23">
    <mergeCell ref="B4:E4"/>
    <mergeCell ref="J4:K4"/>
    <mergeCell ref="B1:I1"/>
    <mergeCell ref="N1:P1"/>
    <mergeCell ref="B2:E2"/>
    <mergeCell ref="B3:E3"/>
    <mergeCell ref="N3:P3"/>
    <mergeCell ref="K5:K6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L5:L6"/>
    <mergeCell ref="M5:M6"/>
    <mergeCell ref="N5:N6"/>
    <mergeCell ref="O5:O6"/>
    <mergeCell ref="P5:P6"/>
  </mergeCells>
  <hyperlinks>
    <hyperlink ref="D7" r:id="rId1"/>
    <hyperlink ref="H7" r:id="rId2"/>
    <hyperlink ref="L7" r:id="rId3"/>
  </hyperlinks>
  <printOptions horizontalCentered="1" gridLines="1"/>
  <pageMargins left="0.78740157480314965" right="0.59055118110236215" top="0.98425196850393704" bottom="0.98425196850393704" header="0" footer="0"/>
  <pageSetup paperSize="9" scale="33" orientation="landscape" r:id="rId4"/>
  <headerFooter alignWithMargins="0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5</vt:i4>
      </vt:variant>
    </vt:vector>
  </HeadingPairs>
  <TitlesOfParts>
    <vt:vector size="10" baseType="lpstr">
      <vt:lpstr>Orçamento</vt:lpstr>
      <vt:lpstr>Mémoria de Cálculo</vt:lpstr>
      <vt:lpstr>COMP-1</vt:lpstr>
      <vt:lpstr>CRONOGRAMA</vt:lpstr>
      <vt:lpstr>COTAÇÃO</vt:lpstr>
      <vt:lpstr>'COMP-1'!Area_de_impressao</vt:lpstr>
      <vt:lpstr>COTAÇÃO!Area_de_impressao</vt:lpstr>
      <vt:lpstr>CRONOGRAMA!Area_de_impressao</vt:lpstr>
      <vt:lpstr>'Mémoria de Cálculo'!Area_de_impressao</vt:lpstr>
      <vt:lpstr>COTAÇÃO!Titulos_de_impressao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obras-snx</dc:creator>
  <cp:lastModifiedBy>jefter.santos</cp:lastModifiedBy>
  <cp:lastPrinted>2020-07-10T14:31:30Z</cp:lastPrinted>
  <dcterms:created xsi:type="dcterms:W3CDTF">2020-06-17T10:37:11Z</dcterms:created>
  <dcterms:modified xsi:type="dcterms:W3CDTF">2020-07-10T14:32:33Z</dcterms:modified>
</cp:coreProperties>
</file>