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\\Servidor\engenharia\2020-PROJETOS\2041-Ponte de Ferro João Neiva\4.8 Orçamento\"/>
    </mc:Choice>
  </mc:AlternateContent>
  <xr:revisionPtr revIDLastSave="0" documentId="13_ncr:1_{608A7D2E-ED30-4016-899E-F587EB82A19C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Cronograma" sheetId="1" r:id="rId1"/>
  </sheets>
  <externalReferences>
    <externalReference r:id="rId2"/>
  </externalReferences>
  <definedNames>
    <definedName name="__________________OUT98" hidden="1">{#N/A,#N/A,TRUE,"Serviços"}</definedName>
    <definedName name="_____________OUT98" hidden="1">{#N/A,#N/A,TRUE,"Serviços"}</definedName>
    <definedName name="____________OUT98" hidden="1">{#N/A,#N/A,TRUE,"Serviços"}</definedName>
    <definedName name="___________OUT98" hidden="1">{#N/A,#N/A,TRUE,"Serviços"}</definedName>
    <definedName name="__________OUT98" hidden="1">{#N/A,#N/A,TRUE,"Serviços"}</definedName>
    <definedName name="__________Rbv1">'[1]Página 16'!$C$3:$C$7</definedName>
    <definedName name="_________OUT98" hidden="1">{#N/A,#N/A,TRUE,"Serviços"}</definedName>
    <definedName name="_________Rbv1">'[1]Página 16'!$C$3:$C$7</definedName>
    <definedName name="________OUT98" hidden="1">{#N/A,#N/A,TRUE,"Serviços"}</definedName>
    <definedName name="________Rbv1">'[1]Página 16'!$C$3:$C$7</definedName>
    <definedName name="_______OUT98" hidden="1">{#N/A,#N/A,TRUE,"Serviços"}</definedName>
    <definedName name="_______Rbv1">'[1]Página 16'!$C$3:$C$7</definedName>
    <definedName name="______OUT98" hidden="1">{#N/A,#N/A,TRUE,"Serviços"}</definedName>
    <definedName name="______Rbv1">'[1]Página 16'!$C$3:$C$7</definedName>
    <definedName name="_____OUT98" hidden="1">{#N/A,#N/A,TRUE,"Serviços"}</definedName>
    <definedName name="_____Rbv1">'[1]Página 16'!$C$3:$C$7</definedName>
    <definedName name="____OUT98" hidden="1">{#N/A,#N/A,TRUE,"Serviços"}</definedName>
    <definedName name="____Rbv1">'[1]Página 16'!$C$3:$C$7</definedName>
    <definedName name="___OUT98" hidden="1">{#N/A,#N/A,TRUE,"Serviços"}</definedName>
    <definedName name="___Rbv1">'[1]Página 16'!$C$3:$C$7</definedName>
    <definedName name="__ACV1">[0]!__ACV1</definedName>
    <definedName name="__OUT98" hidden="1">{#N/A,#N/A,TRUE,"Serviços"}</definedName>
    <definedName name="__Rbv1">'[1]Página 16'!$C$3:$C$7</definedName>
    <definedName name="_ACV1">[0]!_ACV1</definedName>
    <definedName name="_Order1" hidden="1">255</definedName>
    <definedName name="_OUT98" hidden="1">{#N/A,#N/A,TRUE,"Serviços"}</definedName>
    <definedName name="_Rbv1">'[1]Página 16'!$C$3:$C$7</definedName>
    <definedName name="A" localSheetId="0">'[1]Equipamentos diretos'!#REF!</definedName>
    <definedName name="A">'[1]Equipamentos diretos'!#REF!</definedName>
    <definedName name="AA">[0]!AA</definedName>
    <definedName name="ac">[0]!ac</definedName>
    <definedName name="_xlnm.Print_Area" localSheetId="0">Cronograma!$B$1:$H$10</definedName>
    <definedName name="ASDF" hidden="1">{#N/A,#N/A,TRUE,"Serviços"}</definedName>
    <definedName name="ASDFG" hidden="1">{#N/A,#N/A,TRUE,"Serviços"}</definedName>
    <definedName name="ASFGG" hidden="1">{#N/A,#N/A,TRUE,"Serviços"}</definedName>
    <definedName name="_xlnm.Database" localSheetId="0">#REF!</definedName>
    <definedName name="_xlnm.Database">#REF!</definedName>
    <definedName name="BANCO_MO">[1]BANCO_MO!$D$8:$H$324</definedName>
    <definedName name="BASE">[0]!BASE</definedName>
    <definedName name="BI">[1]Teor!$A$3:$G$7</definedName>
    <definedName name="BII">'[1]Página 16'!$A$3:$G$7</definedName>
    <definedName name="CAPA" hidden="1">{#N/A,#N/A,TRUE,"Serviços"}</definedName>
    <definedName name="capa1" hidden="1">{#N/A,#N/A,TRUE,"Serviços"}</definedName>
    <definedName name="capa2" hidden="1">{#N/A,#N/A,TRUE,"Serviços"}</definedName>
    <definedName name="CARGOS">[1]BANCO_MO!$D$8:$D$324</definedName>
    <definedName name="CD" localSheetId="0">#REF!</definedName>
    <definedName name="CD">#REF!</definedName>
    <definedName name="CIND" localSheetId="0">#REF!</definedName>
    <definedName name="CIND">#REF!</definedName>
    <definedName name="CVRD" localSheetId="0">#REF!</definedName>
    <definedName name="CVRD">#REF!</definedName>
    <definedName name="DAER1" hidden="1">{#N/A,#N/A,TRUE,"Serviços"}</definedName>
    <definedName name="FATBRUTO" localSheetId="0">#REF!</definedName>
    <definedName name="FATBRUTO">#REF!</definedName>
    <definedName name="FATOR" localSheetId="0">[1]RODOVIA!#REF!</definedName>
    <definedName name="FATOR">[1]RODOVIA!#REF!</definedName>
    <definedName name="FATURAS2002" hidden="1">{#N/A,#N/A,TRUE,"Serviços"}</definedName>
    <definedName name="FOLHA01" hidden="1">{#N/A,#N/A,TRUE,"Serviços"}</definedName>
    <definedName name="folha1" hidden="1">{#N/A,#N/A,TRUE,"Serviços"}</definedName>
    <definedName name="Fresagem01" hidden="1">{#N/A,#N/A,TRUE,"Serviços"}</definedName>
    <definedName name="gtryfj" hidden="1">{#N/A,#N/A,TRUE,"Serviços"}</definedName>
    <definedName name="htrab" localSheetId="0">'[1]Equipamentos diretos'!#REF!</definedName>
    <definedName name="htrab">'[1]Equipamentos diretos'!#REF!</definedName>
    <definedName name="JANEIRO2003" hidden="1">{#N/A,#N/A,TRUE,"Serviços"}</definedName>
    <definedName name="kajuste">'[1]custo direto'!$Q$40</definedName>
    <definedName name="kcomp100" localSheetId="0">#REF!</definedName>
    <definedName name="kcomp100">#REF!</definedName>
    <definedName name="kcomp95" localSheetId="0">#REF!</definedName>
    <definedName name="kcomp95">#REF!</definedName>
    <definedName name="keqpav">[1]multiplicadores!$C$20</definedName>
    <definedName name="keqterr">[1]multiplicadores!$C$10</definedName>
    <definedName name="knovobdi">[1]multiplicadores!$C$28</definedName>
    <definedName name="lab" hidden="1">{#N/A,#N/A,TRUE,"Serviços"}</definedName>
    <definedName name="LEIS_CAPA" localSheetId="0">#REF!</definedName>
    <definedName name="LEIS_CAPA">#REF!</definedName>
    <definedName name="LEIS_H" localSheetId="0">#REF!</definedName>
    <definedName name="LEIS_H">#REF!</definedName>
    <definedName name="LEIS_M">'[1]LEIS MENSALISTA'!$D$51</definedName>
    <definedName name="LK">[0]!LK</definedName>
    <definedName name="llllllll">[0]!llllllll</definedName>
    <definedName name="m">[0]!m</definedName>
    <definedName name="Massa">[1]Teor!$F$3:$F$7</definedName>
    <definedName name="mat">[1]Mat!$B$4:$E$528</definedName>
    <definedName name="MeioFio03">[0]!MeioFio03</definedName>
    <definedName name="MeioFioXLS">[0]!MeioFioXLS</definedName>
    <definedName name="módulo1.Extenso">[0]!módulo1.Extenso</definedName>
    <definedName name="MODULO1EXTENSO">[0]!MODULO1EXTENSO</definedName>
    <definedName name="modulo2.Extenso">[0]!modulo2.Extenso</definedName>
    <definedName name="MODULO2EXTENSO3">[0]!MODULO2EXTENSO3</definedName>
    <definedName name="Modulo3">[0]!Modulo3</definedName>
    <definedName name="orçamrest" hidden="1">{#N/A,#N/A,TRUE,"Serviços"}</definedName>
    <definedName name="P" localSheetId="0">#REF!</definedName>
    <definedName name="P">#REF!</definedName>
    <definedName name="PISCONF" localSheetId="0">#REF!</definedName>
    <definedName name="PISCONF">#REF!</definedName>
    <definedName name="PROD_1" hidden="1">{#N/A,#N/A,TRUE,"Serviços"}</definedName>
    <definedName name="Q" localSheetId="0">[1]Receita!#REF!</definedName>
    <definedName name="Q">[1]Receita!#REF!</definedName>
    <definedName name="REAJ" localSheetId="0">[1]RODOVIA!#REF!</definedName>
    <definedName name="REAJ">[1]RODOVIA!#REF!</definedName>
    <definedName name="REL" hidden="1">{#N/A,#N/A,TRUE,"Serviços"}</definedName>
    <definedName name="rr" hidden="1">{#N/A,#N/A,TRUE,"Serviços"}</definedName>
    <definedName name="rrff" hidden="1">{#N/A,#N/A,TRUE,"Serviços"}</definedName>
    <definedName name="S" localSheetId="0">'[1]Equipamentos diretos'!#REF!</definedName>
    <definedName name="S">'[1]Equipamentos diretos'!#REF!</definedName>
    <definedName name="SETEMBRO" hidden="1">{#N/A,#N/A,TRUE,"Serviços"}</definedName>
    <definedName name="ss" localSheetId="0">#REF!</definedName>
    <definedName name="ss">#REF!</definedName>
    <definedName name="SSS" localSheetId="0">[1]Receita!#REF!</definedName>
    <definedName name="SSS">[1]Receita!#REF!</definedName>
    <definedName name="TYUIO" hidden="1">{#N/A,#N/A,TRUE,"Serviços"}</definedName>
    <definedName name="uuu" hidden="1">{#N/A,#N/A,TRUE,"Serviços"}</definedName>
    <definedName name="W" localSheetId="0">[1]Receita!#REF!</definedName>
    <definedName name="W">[1]Receita!#REF!</definedName>
    <definedName name="wrn.Tipo." hidden="1">{#N/A,#N/A,TRUE,"Serviços"}</definedName>
    <definedName name="WWW" localSheetId="0">[1]Receita!#REF!</definedName>
    <definedName name="WWW">[1]Receita!#REF!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" l="1"/>
  <c r="G7" i="1" l="1"/>
  <c r="F7" i="1"/>
  <c r="F5" i="1"/>
  <c r="G6" i="1"/>
  <c r="G4" i="1"/>
  <c r="F4" i="1"/>
  <c r="F3" i="1"/>
  <c r="G5" i="1" l="1"/>
  <c r="G8" i="1"/>
  <c r="F8" i="1"/>
  <c r="H5" i="1" l="1"/>
  <c r="H6" i="1"/>
  <c r="H4" i="1"/>
  <c r="H8" i="1" l="1"/>
  <c r="H7" i="1"/>
  <c r="E8" i="1" l="1"/>
  <c r="I8" i="1"/>
  <c r="B7" i="1"/>
  <c r="I6" i="1"/>
  <c r="J6" i="1" s="1"/>
  <c r="B6" i="1"/>
  <c r="B5" i="1"/>
  <c r="B4" i="1"/>
  <c r="B3" i="1"/>
  <c r="E6" i="1" l="1"/>
  <c r="E5" i="1"/>
  <c r="E7" i="1"/>
  <c r="G9" i="1"/>
  <c r="I7" i="1"/>
  <c r="I5" i="1"/>
  <c r="J5" i="1" s="1"/>
  <c r="F9" i="1"/>
  <c r="F10" i="1" s="1"/>
  <c r="E3" i="1"/>
  <c r="E4" i="1"/>
  <c r="G10" i="1" l="1"/>
  <c r="E9" i="1"/>
  <c r="I4" i="1" l="1"/>
  <c r="J4" i="1" s="1"/>
  <c r="H3" i="1"/>
  <c r="H10" i="1" s="1"/>
  <c r="I3" i="1" l="1"/>
</calcChain>
</file>

<file path=xl/sharedStrings.xml><?xml version="1.0" encoding="utf-8"?>
<sst xmlns="http://schemas.openxmlformats.org/spreadsheetml/2006/main" count="16" uniqueCount="16">
  <si>
    <t>Item</t>
  </si>
  <si>
    <t>Grupo de Serviço</t>
  </si>
  <si>
    <t>Contrato (R$)</t>
  </si>
  <si>
    <t>Peso %</t>
  </si>
  <si>
    <t>Mês 01</t>
  </si>
  <si>
    <t>Mês 02</t>
  </si>
  <si>
    <t>Acumulado</t>
  </si>
  <si>
    <t>TOTAL MENSAL</t>
  </si>
  <si>
    <t>TOTAL ACUMULADO</t>
  </si>
  <si>
    <t>ADMINISTRAÇÃO LOCAL</t>
  </si>
  <si>
    <t>RESUMO CRONOGRAMA FINANCEIRO - SEM DESONERAÇÃO</t>
  </si>
  <si>
    <t xml:space="preserve">LIMPEZA </t>
  </si>
  <si>
    <t xml:space="preserve">RECUPERAÇÃO DA ESTRUTURA </t>
  </si>
  <si>
    <t xml:space="preserve">INSTALAÇÃO DA PASSARELA </t>
  </si>
  <si>
    <t>ELÉTRICO</t>
  </si>
  <si>
    <t xml:space="preserve">CANTEIRO DE OBRAS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</si>
</sst>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0" x14ac:knownFonts="1">
    <font>
      <sz val="10"/>
      <name val="Arial"/>
    </font>
    <font>
      <sz val="26"/>
      <name val="Arial"/>
      <family val="2"/>
    </font>
    <font>
      <sz val="10"/>
      <color rgb="FF000000"/>
      <name val="Times New Roman"/>
      <family val="1"/>
    </font>
    <font>
      <b/>
      <sz val="14"/>
      <color rgb="FF000000"/>
      <name val="Arial"/>
      <family val="2"/>
    </font>
    <font>
      <sz val="12"/>
      <name val="Arial"/>
      <family val="2"/>
    </font>
    <font>
      <sz val="14"/>
      <color rgb="FF00000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FF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" fillId="0" borderId="0"/>
  </cellStyleXfs>
  <cellXfs count="50">
    <xf numFmtId="0" fontId="0" fillId="0" borderId="0" xfId="0"/>
    <xf numFmtId="0" fontId="3" fillId="2" borderId="4" xfId="3" applyFont="1" applyFill="1" applyBorder="1" applyAlignment="1">
      <alignment horizontal="center" vertical="center"/>
    </xf>
    <xf numFmtId="0" fontId="3" fillId="2" borderId="5" xfId="3" applyFont="1" applyFill="1" applyBorder="1" applyAlignment="1">
      <alignment horizontal="center" vertical="center"/>
    </xf>
    <xf numFmtId="0" fontId="3" fillId="2" borderId="6" xfId="3" applyFont="1" applyFill="1" applyBorder="1" applyAlignment="1">
      <alignment horizontal="center" vertical="center"/>
    </xf>
    <xf numFmtId="17" fontId="3" fillId="2" borderId="6" xfId="3" applyNumberFormat="1" applyFont="1" applyFill="1" applyBorder="1" applyAlignment="1">
      <alignment horizontal="center" vertical="center"/>
    </xf>
    <xf numFmtId="17" fontId="3" fillId="2" borderId="7" xfId="3" applyNumberFormat="1" applyFont="1" applyFill="1" applyBorder="1" applyAlignment="1">
      <alignment horizontal="center" vertical="center"/>
    </xf>
    <xf numFmtId="0" fontId="4" fillId="2" borderId="0" xfId="0" applyFont="1" applyFill="1"/>
    <xf numFmtId="0" fontId="5" fillId="3" borderId="8" xfId="3" applyFont="1" applyFill="1" applyBorder="1" applyAlignment="1">
      <alignment horizontal="center" vertical="center"/>
    </xf>
    <xf numFmtId="0" fontId="5" fillId="3" borderId="9" xfId="3" applyFont="1" applyFill="1" applyBorder="1" applyAlignment="1">
      <alignment horizontal="left" vertical="center"/>
    </xf>
    <xf numFmtId="44" fontId="5" fillId="3" borderId="9" xfId="1" applyFont="1" applyFill="1" applyBorder="1" applyAlignment="1">
      <alignment vertical="center"/>
    </xf>
    <xf numFmtId="9" fontId="5" fillId="3" borderId="9" xfId="2" applyFont="1" applyFill="1" applyBorder="1" applyAlignment="1">
      <alignment horizontal="center" vertical="center"/>
    </xf>
    <xf numFmtId="44" fontId="3" fillId="3" borderId="10" xfId="1" applyFont="1" applyFill="1" applyBorder="1" applyAlignment="1">
      <alignment vertical="center"/>
    </xf>
    <xf numFmtId="44" fontId="7" fillId="0" borderId="0" xfId="0" applyNumberFormat="1" applyFont="1"/>
    <xf numFmtId="0" fontId="7" fillId="0" borderId="0" xfId="0" applyFont="1"/>
    <xf numFmtId="0" fontId="5" fillId="3" borderId="11" xfId="3" applyFont="1" applyFill="1" applyBorder="1" applyAlignment="1">
      <alignment horizontal="center" vertical="center"/>
    </xf>
    <xf numFmtId="0" fontId="5" fillId="3" borderId="12" xfId="3" applyFont="1" applyFill="1" applyBorder="1" applyAlignment="1">
      <alignment horizontal="left" vertical="center"/>
    </xf>
    <xf numFmtId="44" fontId="5" fillId="3" borderId="12" xfId="1" applyFont="1" applyFill="1" applyBorder="1" applyAlignment="1">
      <alignment vertical="center"/>
    </xf>
    <xf numFmtId="0" fontId="5" fillId="0" borderId="11" xfId="3" applyFont="1" applyFill="1" applyBorder="1" applyAlignment="1">
      <alignment horizontal="center" vertical="center"/>
    </xf>
    <xf numFmtId="0" fontId="5" fillId="0" borderId="12" xfId="3" applyFont="1" applyFill="1" applyBorder="1" applyAlignment="1">
      <alignment horizontal="left" vertical="center"/>
    </xf>
    <xf numFmtId="44" fontId="5" fillId="0" borderId="12" xfId="1" applyFont="1" applyFill="1" applyBorder="1" applyAlignment="1">
      <alignment vertical="center"/>
    </xf>
    <xf numFmtId="9" fontId="5" fillId="0" borderId="9" xfId="2" applyFont="1" applyFill="1" applyBorder="1" applyAlignment="1">
      <alignment horizontal="center" vertical="center"/>
    </xf>
    <xf numFmtId="0" fontId="7" fillId="0" borderId="0" xfId="0" applyFont="1" applyFill="1"/>
    <xf numFmtId="0" fontId="5" fillId="3" borderId="12" xfId="3" applyFont="1" applyFill="1" applyBorder="1" applyAlignment="1">
      <alignment horizontal="left" vertical="center" wrapText="1"/>
    </xf>
    <xf numFmtId="44" fontId="3" fillId="2" borderId="12" xfId="1" applyFont="1" applyFill="1" applyBorder="1" applyAlignment="1">
      <alignment vertical="center"/>
    </xf>
    <xf numFmtId="9" fontId="3" fillId="2" borderId="12" xfId="2" applyFont="1" applyFill="1" applyBorder="1" applyAlignment="1">
      <alignment horizontal="center" vertical="center"/>
    </xf>
    <xf numFmtId="0" fontId="8" fillId="2" borderId="0" xfId="0" applyFont="1" applyFill="1"/>
    <xf numFmtId="44" fontId="8" fillId="2" borderId="0" xfId="0" applyNumberFormat="1" applyFont="1" applyFill="1"/>
    <xf numFmtId="0" fontId="0" fillId="0" borderId="0" xfId="0" applyBorder="1"/>
    <xf numFmtId="0" fontId="0" fillId="0" borderId="15" xfId="0" applyBorder="1"/>
    <xf numFmtId="44" fontId="7" fillId="0" borderId="0" xfId="0" applyNumberFormat="1" applyFont="1" applyFill="1"/>
    <xf numFmtId="0" fontId="9" fillId="0" borderId="16" xfId="0" applyFont="1" applyBorder="1"/>
    <xf numFmtId="0" fontId="9" fillId="0" borderId="17" xfId="0" applyFont="1" applyBorder="1"/>
    <xf numFmtId="0" fontId="9" fillId="0" borderId="18" xfId="0" applyFont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44" fontId="3" fillId="2" borderId="12" xfId="1" applyNumberFormat="1" applyFont="1" applyFill="1" applyBorder="1" applyAlignment="1">
      <alignment vertical="center"/>
    </xf>
    <xf numFmtId="44" fontId="3" fillId="2" borderId="25" xfId="1" applyFont="1" applyFill="1" applyBorder="1" applyAlignment="1">
      <alignment vertical="center"/>
    </xf>
    <xf numFmtId="9" fontId="3" fillId="2" borderId="25" xfId="2" applyFont="1" applyFill="1" applyBorder="1" applyAlignment="1">
      <alignment horizontal="center" vertical="center"/>
    </xf>
    <xf numFmtId="0" fontId="8" fillId="2" borderId="20" xfId="0" applyFont="1" applyFill="1" applyBorder="1"/>
    <xf numFmtId="44" fontId="3" fillId="2" borderId="26" xfId="1" applyFont="1" applyFill="1" applyBorder="1" applyAlignment="1">
      <alignment vertical="center"/>
    </xf>
    <xf numFmtId="44" fontId="5" fillId="3" borderId="12" xfId="1" applyNumberFormat="1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2" borderId="13" xfId="3" applyFont="1" applyFill="1" applyBorder="1" applyAlignment="1">
      <alignment horizontal="center" vertical="center"/>
    </xf>
    <xf numFmtId="0" fontId="3" fillId="2" borderId="14" xfId="3" applyFont="1" applyFill="1" applyBorder="1" applyAlignment="1">
      <alignment horizontal="center" vertical="center"/>
    </xf>
    <xf numFmtId="0" fontId="3" fillId="2" borderId="23" xfId="3" applyFont="1" applyFill="1" applyBorder="1" applyAlignment="1">
      <alignment horizontal="center" vertical="center"/>
    </xf>
    <xf numFmtId="0" fontId="3" fillId="2" borderId="24" xfId="3" applyFont="1" applyFill="1" applyBorder="1" applyAlignment="1">
      <alignment horizontal="center" vertical="center"/>
    </xf>
  </cellXfs>
  <cellStyles count="4">
    <cellStyle name="Moeda" xfId="1" builtinId="4"/>
    <cellStyle name="Normal" xfId="0" builtinId="0"/>
    <cellStyle name="Normal 2 4" xfId="3" xr:uid="{00000000-0005-0000-0000-000002000000}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bout:blank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 de Entrada 1"/>
      <sheetName val="Dados de Entrada 2"/>
      <sheetName val="Dados de Entrada 3"/>
      <sheetName val="Dados de Entrada 4"/>
      <sheetName val="Capa"/>
      <sheetName val="Página 1"/>
      <sheetName val="Página 2"/>
      <sheetName val="Página 3"/>
      <sheetName val="Página 4"/>
      <sheetName val="Página 5"/>
      <sheetName val="Página 6"/>
      <sheetName val="Página 7"/>
      <sheetName val="Página 8"/>
      <sheetName val="Página 9"/>
      <sheetName val="Página 10"/>
      <sheetName val="Página 11"/>
      <sheetName val="Página 12"/>
      <sheetName val="Página 13"/>
      <sheetName val="Página 14"/>
      <sheetName val="RESULFINAL"/>
      <sheetName val="Página 16"/>
      <sheetName val="DENAGREGRAUDO"/>
      <sheetName val="DENSAGRMIUDO"/>
      <sheetName val="MASESPFINPULV"/>
      <sheetName val="Traço da Mist.+Filler."/>
      <sheetName val="Traço da Mist. Bet."/>
      <sheetName val="E. Areia"/>
      <sheetName val="E. Areia (2)"/>
      <sheetName val="Pes Agr Silos Frio 3.4&quot;"/>
      <sheetName val="Pes Agr Silos Frio Areia méd"/>
      <sheetName val="Pes Agr Silos Frio 3.8&quot;+pó"/>
      <sheetName val="Até Aqui"/>
      <sheetName val="DETDENSCAP20"/>
      <sheetName val="DENSCORPROVA"/>
      <sheetName val="GRAFTEMPVISC1"/>
      <sheetName val="CALIBRAGEM"/>
      <sheetName val="CALIBRAGEM-II"/>
      <sheetName val="CALIBRAGEM1"/>
      <sheetName val="CALIBRAGEM2"/>
      <sheetName val="SILOFR4"/>
      <sheetName val="SILOFR3"/>
      <sheetName val="SILOFR2"/>
      <sheetName val="SILOFR1"/>
      <sheetName val="Dosador"/>
      <sheetName val="BALANÇA"/>
      <sheetName val="Filler"/>
      <sheetName val="Analise SF 4"/>
      <sheetName val="Analise SF 3"/>
      <sheetName val="Analise SF 2"/>
      <sheetName val="Analise SF 1"/>
      <sheetName val="Analise SF Filler"/>
      <sheetName val="Analise SQ 3"/>
      <sheetName val="Analise SQ 2"/>
      <sheetName val="Analise SQ 1"/>
      <sheetName val="DURABILIDADE"/>
      <sheetName val="INDICE FORMA"/>
      <sheetName val="ABRASÃO"/>
      <sheetName val="ADESIVIDADE"/>
      <sheetName val="Gerenciamento Custos"/>
      <sheetName val="Receita"/>
      <sheetName val="Sub-empreiteiros (2)"/>
      <sheetName val="PRODUÇÃO"/>
      <sheetName val="Mão de obra direta"/>
      <sheetName val="Tab_MOD"/>
      <sheetName val="Equipamentos diretos"/>
      <sheetName val="Equipamentos"/>
      <sheetName val="Mão de obra Indireta"/>
      <sheetName val="Tab_MOI"/>
      <sheetName val="Custo Indireto"/>
      <sheetName val="Alug. equip"/>
      <sheetName val="FECHAMENTO"/>
      <sheetName val="INDIRETO"/>
      <sheetName val="REAJUST"/>
      <sheetName val="BANCO_MO"/>
      <sheetName val="LEIS_HORISTA"/>
      <sheetName val="LEIS MENSALISTA"/>
      <sheetName val="MOBILIZACAO"/>
      <sheetName val="TRANSPORTE"/>
      <sheetName val="COMBUSTIVEIS"/>
      <sheetName val="Dens. médias"/>
      <sheetName val="Dens. teórica"/>
      <sheetName val="Teor"/>
      <sheetName val="GRAFTEMPVISC2"/>
      <sheetName val="RESUMO DAS OBRAS"/>
      <sheetName val="INTER_CONSOLIDADA"/>
      <sheetName val="INTERSEÇÕES"/>
      <sheetName val="OAE_CONSOLIDADA"/>
      <sheetName val="OAE"/>
      <sheetName val="RODOVIA"/>
      <sheetName val="REGULARIZAÇÃO "/>
      <sheetName val="EXECUÇÃO SUB BASE"/>
      <sheetName val="EXECUÇÃO BASE 50%"/>
      <sheetName val="IMPRIMAÇÃO"/>
      <sheetName val="TRATAMENTO"/>
      <sheetName val="FINANCEIRA "/>
      <sheetName val="Transportes "/>
      <sheetName val="SUBEMPREITEIROS"/>
      <sheetName val="Terraplenagem"/>
      <sheetName val="Pavimentação"/>
      <sheetName val="Materiais diretos"/>
      <sheetName val="custo direto"/>
      <sheetName val="custo direto + indireto"/>
      <sheetName val="gráfico cd ci"/>
      <sheetName val="gráfico por tipo de gasto"/>
      <sheetName val="custo direto + ind PA (ñ util)"/>
      <sheetName val="extra-contratuais mês a mês"/>
      <sheetName val="multiplicadores"/>
      <sheetName val="planilha RLS cd sem aluguel eqp"/>
      <sheetName val="planilha RLS cd com aluguel eqp"/>
      <sheetName val="planilha RLS venda"/>
      <sheetName val="WIN-DRE"/>
      <sheetName val="WIN-TER"/>
      <sheetName val="Premissas"/>
      <sheetName val="Eqpto"/>
      <sheetName val="MO"/>
      <sheetName val="Mat"/>
      <sheetName val="Planilha"/>
      <sheetName val="Auxiliares"/>
      <sheetName val="Memória"/>
      <sheetName val="Massa Mist. Pavimentação"/>
      <sheetName val="45000_49620_ServAux"/>
      <sheetName val="Custo do CM-30"/>
      <sheetName val="Sub-empreiteiros"/>
      <sheetName val="1-GRC"/>
      <sheetName val="Nova Plan. Contratual"/>
      <sheetName val="ENCARGOS"/>
      <sheetName val="FINANCEIRA"/>
      <sheetName val="PREVISÃO DE MEDIÇÃO PI"/>
      <sheetName val="PREVISÃO DE REAJUSTE"/>
      <sheetName val=" dren antes"/>
      <sheetName val="Terraplenagem "/>
      <sheetName val="Planilha3"/>
      <sheetName val="Pavimentação "/>
      <sheetName val="C.D - MATERIAS DIRETOS"/>
      <sheetName val="Planilha1"/>
      <sheetName val="Subempreiteiro manger"/>
      <sheetName val="C.D - SERVIÇOS TERCEIRIZADOS"/>
      <sheetName val="HISTOGRAMA MO DIRETA"/>
      <sheetName val="HISTOGRAMA MO INDIRETA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3">
          <cell r="A3">
            <v>4.5</v>
          </cell>
          <cell r="B3">
            <v>6.6202348981163466</v>
          </cell>
          <cell r="C3">
            <v>60.964134991383446</v>
          </cell>
          <cell r="D3">
            <v>1025.855</v>
          </cell>
          <cell r="E3">
            <v>8.6999999999999993</v>
          </cell>
          <cell r="F3">
            <v>2.3529999999999998</v>
          </cell>
          <cell r="G3">
            <v>16.963493472502915</v>
          </cell>
        </row>
        <row r="4">
          <cell r="A4">
            <v>5</v>
          </cell>
          <cell r="B4">
            <v>5.5001923970155246</v>
          </cell>
          <cell r="C4">
            <v>67.747806208191548</v>
          </cell>
          <cell r="D4">
            <v>1094.5825</v>
          </cell>
          <cell r="E4">
            <v>9.5749999999999993</v>
          </cell>
          <cell r="F4">
            <v>2.3630000000000004</v>
          </cell>
          <cell r="G4">
            <v>17.047556761540491</v>
          </cell>
        </row>
        <row r="5">
          <cell r="A5">
            <v>5.5</v>
          </cell>
          <cell r="B5">
            <v>4.4232587303692874</v>
          </cell>
          <cell r="C5">
            <v>74.264023326736492</v>
          </cell>
          <cell r="D5">
            <v>879.57749999999999</v>
          </cell>
          <cell r="E5">
            <v>10.725000000000001</v>
          </cell>
          <cell r="F5">
            <v>2.37175</v>
          </cell>
          <cell r="G5">
            <v>17.178598970077541</v>
          </cell>
        </row>
        <row r="6">
          <cell r="A6">
            <v>6</v>
          </cell>
          <cell r="B6">
            <v>4.0007841277410066</v>
          </cell>
          <cell r="C6">
            <v>77.635106010695324</v>
          </cell>
          <cell r="D6">
            <v>567.98</v>
          </cell>
          <cell r="E6">
            <v>13.6</v>
          </cell>
          <cell r="F6">
            <v>2.3642500000000002</v>
          </cell>
          <cell r="G6">
            <v>17.877321384085253</v>
          </cell>
        </row>
        <row r="7">
          <cell r="A7">
            <v>6.5</v>
          </cell>
          <cell r="B7">
            <v>4.0533844045161054</v>
          </cell>
          <cell r="C7">
            <v>78.676681324823704</v>
          </cell>
          <cell r="D7">
            <v>529.86500000000001</v>
          </cell>
          <cell r="E7">
            <v>19.450000000000003</v>
          </cell>
          <cell r="F7">
            <v>2.3452500000000001</v>
          </cell>
          <cell r="G7">
            <v>18.970602326582025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 refreshError="1"/>
      <sheetData sheetId="61"/>
      <sheetData sheetId="62"/>
      <sheetData sheetId="63" refreshError="1"/>
      <sheetData sheetId="64"/>
      <sheetData sheetId="65"/>
      <sheetData sheetId="66"/>
      <sheetData sheetId="67" refreshError="1"/>
      <sheetData sheetId="68"/>
      <sheetData sheetId="69" refreshError="1"/>
      <sheetData sheetId="70"/>
      <sheetData sheetId="71"/>
      <sheetData sheetId="72"/>
      <sheetData sheetId="73">
        <row r="8">
          <cell r="D8" t="str">
            <v>ABASTECEDOR</v>
          </cell>
          <cell r="E8" t="str">
            <v>H</v>
          </cell>
          <cell r="F8" t="str">
            <v>IV</v>
          </cell>
          <cell r="G8">
            <v>0.96</v>
          </cell>
          <cell r="H8">
            <v>211.2</v>
          </cell>
        </row>
        <row r="9">
          <cell r="D9" t="str">
            <v>AFIADOR FERRAMENTAS</v>
          </cell>
          <cell r="E9" t="str">
            <v>H</v>
          </cell>
          <cell r="F9" t="str">
            <v>IV</v>
          </cell>
          <cell r="H9">
            <v>0</v>
          </cell>
        </row>
        <row r="10">
          <cell r="D10" t="str">
            <v>AJUDANTE</v>
          </cell>
          <cell r="E10" t="str">
            <v>H</v>
          </cell>
          <cell r="F10" t="str">
            <v>I</v>
          </cell>
          <cell r="G10">
            <v>0.99</v>
          </cell>
          <cell r="H10">
            <v>217.8</v>
          </cell>
        </row>
        <row r="11">
          <cell r="D11" t="str">
            <v>AJUDANTE DE MONTAGEM</v>
          </cell>
          <cell r="E11" t="str">
            <v>H</v>
          </cell>
          <cell r="F11" t="str">
            <v>II</v>
          </cell>
          <cell r="H11">
            <v>0</v>
          </cell>
        </row>
        <row r="12">
          <cell r="D12" t="str">
            <v>AJUDANTE MECANICA</v>
          </cell>
          <cell r="E12" t="str">
            <v>H</v>
          </cell>
          <cell r="F12" t="str">
            <v>II</v>
          </cell>
          <cell r="G12">
            <v>0.98</v>
          </cell>
          <cell r="H12">
            <v>215.6</v>
          </cell>
        </row>
        <row r="13">
          <cell r="D13" t="str">
            <v>APONTADOR I</v>
          </cell>
          <cell r="E13" t="str">
            <v>H</v>
          </cell>
          <cell r="F13" t="str">
            <v>IV</v>
          </cell>
          <cell r="G13">
            <v>1.05</v>
          </cell>
          <cell r="H13">
            <v>231</v>
          </cell>
        </row>
        <row r="14">
          <cell r="D14" t="str">
            <v>APONTADOR II</v>
          </cell>
          <cell r="E14" t="str">
            <v>H</v>
          </cell>
          <cell r="F14" t="str">
            <v>V</v>
          </cell>
          <cell r="H14">
            <v>0</v>
          </cell>
        </row>
        <row r="15">
          <cell r="D15" t="str">
            <v>ARMADOR I</v>
          </cell>
          <cell r="E15" t="str">
            <v>H</v>
          </cell>
          <cell r="F15" t="str">
            <v>IV</v>
          </cell>
          <cell r="G15">
            <v>1.5</v>
          </cell>
          <cell r="H15">
            <v>330</v>
          </cell>
        </row>
        <row r="16">
          <cell r="D16" t="str">
            <v>ARMADOR II</v>
          </cell>
          <cell r="E16" t="str">
            <v>H</v>
          </cell>
          <cell r="F16" t="str">
            <v>V</v>
          </cell>
          <cell r="H16">
            <v>0</v>
          </cell>
        </row>
        <row r="17">
          <cell r="D17" t="str">
            <v>AUX. ADMINISTRATIVO I</v>
          </cell>
          <cell r="E17" t="str">
            <v>H</v>
          </cell>
          <cell r="F17" t="str">
            <v>X</v>
          </cell>
          <cell r="H17">
            <v>0</v>
          </cell>
        </row>
        <row r="18">
          <cell r="D18" t="str">
            <v>AUX. ADMINISTRATIVO II</v>
          </cell>
          <cell r="E18" t="str">
            <v>H</v>
          </cell>
          <cell r="F18" t="str">
            <v>XII</v>
          </cell>
          <cell r="H18">
            <v>0</v>
          </cell>
        </row>
        <row r="19">
          <cell r="D19" t="str">
            <v>AUX. ALMOXARIFADO</v>
          </cell>
          <cell r="E19" t="str">
            <v>H</v>
          </cell>
          <cell r="G19">
            <v>2.88</v>
          </cell>
          <cell r="H19">
            <v>633.6</v>
          </cell>
        </row>
        <row r="20">
          <cell r="D20" t="str">
            <v>AUX. CONTROLE I</v>
          </cell>
          <cell r="E20" t="str">
            <v>H</v>
          </cell>
          <cell r="F20" t="str">
            <v>VI</v>
          </cell>
          <cell r="G20">
            <v>1.9</v>
          </cell>
          <cell r="H20">
            <v>418</v>
          </cell>
        </row>
        <row r="21">
          <cell r="D21" t="str">
            <v>AUX. CONTROLE II</v>
          </cell>
          <cell r="E21" t="str">
            <v>H</v>
          </cell>
          <cell r="F21" t="str">
            <v>VII</v>
          </cell>
          <cell r="H21">
            <v>0</v>
          </cell>
        </row>
        <row r="22">
          <cell r="D22" t="str">
            <v>AUX. CONTROLE MANUT.</v>
          </cell>
          <cell r="E22" t="str">
            <v>H</v>
          </cell>
          <cell r="G22">
            <v>0.99</v>
          </cell>
          <cell r="H22">
            <v>217.8</v>
          </cell>
        </row>
        <row r="23">
          <cell r="D23" t="str">
            <v>AUX. ENFERMAGEM</v>
          </cell>
          <cell r="E23" t="str">
            <v>H</v>
          </cell>
          <cell r="F23" t="str">
            <v>VII</v>
          </cell>
          <cell r="G23">
            <v>1.97</v>
          </cell>
          <cell r="H23">
            <v>433.4</v>
          </cell>
        </row>
        <row r="24">
          <cell r="D24" t="str">
            <v>AUX. ENFERMAGEM TRABALHO</v>
          </cell>
          <cell r="E24" t="str">
            <v>H</v>
          </cell>
          <cell r="F24" t="str">
            <v>IX</v>
          </cell>
          <cell r="G24">
            <v>1.97</v>
          </cell>
          <cell r="H24">
            <v>433.4</v>
          </cell>
        </row>
        <row r="25">
          <cell r="D25" t="str">
            <v>AUX. ENGENHARIA I</v>
          </cell>
          <cell r="E25" t="str">
            <v>H</v>
          </cell>
          <cell r="F25" t="str">
            <v>VI</v>
          </cell>
          <cell r="H25">
            <v>0</v>
          </cell>
        </row>
        <row r="26">
          <cell r="D26" t="str">
            <v>AUX. ENGENHARIA II</v>
          </cell>
          <cell r="E26" t="str">
            <v>H</v>
          </cell>
          <cell r="F26" t="str">
            <v>VII</v>
          </cell>
          <cell r="H26">
            <v>0</v>
          </cell>
        </row>
        <row r="27">
          <cell r="D27" t="str">
            <v>AUX. ESCRITÓRIO I</v>
          </cell>
          <cell r="E27" t="str">
            <v>H</v>
          </cell>
          <cell r="F27" t="str">
            <v>III</v>
          </cell>
          <cell r="G27">
            <v>1.53</v>
          </cell>
          <cell r="H27">
            <v>336.6</v>
          </cell>
        </row>
        <row r="28">
          <cell r="D28" t="str">
            <v>AUX. ESCRITÓRIO II</v>
          </cell>
          <cell r="E28" t="str">
            <v>H</v>
          </cell>
          <cell r="F28" t="str">
            <v>IV</v>
          </cell>
          <cell r="H28">
            <v>0</v>
          </cell>
        </row>
        <row r="29">
          <cell r="D29" t="str">
            <v>AUX. ESCRITÓRIO III</v>
          </cell>
          <cell r="E29" t="str">
            <v>H</v>
          </cell>
          <cell r="F29" t="str">
            <v>V</v>
          </cell>
          <cell r="H29">
            <v>0</v>
          </cell>
        </row>
        <row r="30">
          <cell r="D30" t="str">
            <v>AUX. ESCRITÓRIO IV</v>
          </cell>
          <cell r="E30" t="str">
            <v>H</v>
          </cell>
          <cell r="F30" t="str">
            <v>VIII</v>
          </cell>
          <cell r="H30">
            <v>0</v>
          </cell>
        </row>
        <row r="31">
          <cell r="D31" t="str">
            <v>AUX. LABORATÓRIO I</v>
          </cell>
          <cell r="E31" t="str">
            <v>H</v>
          </cell>
          <cell r="F31" t="str">
            <v>IV</v>
          </cell>
          <cell r="G31">
            <v>1.71</v>
          </cell>
          <cell r="H31">
            <v>376.2</v>
          </cell>
        </row>
        <row r="32">
          <cell r="D32" t="str">
            <v>AUX. LABORATÓRIO II</v>
          </cell>
          <cell r="E32" t="str">
            <v>H</v>
          </cell>
          <cell r="F32" t="str">
            <v>V</v>
          </cell>
          <cell r="H32">
            <v>0</v>
          </cell>
        </row>
        <row r="33">
          <cell r="D33" t="str">
            <v>AUX. PESSOAL</v>
          </cell>
          <cell r="E33" t="str">
            <v>H</v>
          </cell>
          <cell r="G33">
            <v>1.92</v>
          </cell>
          <cell r="H33">
            <v>422.4</v>
          </cell>
        </row>
        <row r="34">
          <cell r="D34" t="str">
            <v>AUX. QUALIDADE</v>
          </cell>
          <cell r="G34">
            <v>2.35</v>
          </cell>
          <cell r="H34">
            <v>517</v>
          </cell>
        </row>
        <row r="35">
          <cell r="D35" t="str">
            <v>AUX. SEGURANÇA TRAB.</v>
          </cell>
          <cell r="E35" t="str">
            <v>H</v>
          </cell>
          <cell r="G35">
            <v>1.17</v>
          </cell>
          <cell r="H35">
            <v>257.39999999999998</v>
          </cell>
        </row>
        <row r="36">
          <cell r="D36" t="str">
            <v>AUX. SERVIÇOS GERAIS</v>
          </cell>
          <cell r="E36" t="str">
            <v>H</v>
          </cell>
          <cell r="F36" t="str">
            <v>V</v>
          </cell>
          <cell r="G36">
            <v>1.05</v>
          </cell>
          <cell r="H36">
            <v>231</v>
          </cell>
        </row>
        <row r="37">
          <cell r="D37" t="str">
            <v>AUX. TÉCNICO I</v>
          </cell>
          <cell r="E37" t="str">
            <v>H</v>
          </cell>
          <cell r="F37" t="str">
            <v>XI</v>
          </cell>
          <cell r="H37">
            <v>0</v>
          </cell>
        </row>
        <row r="38">
          <cell r="D38" t="str">
            <v>AUX. TÉCNICO II</v>
          </cell>
          <cell r="E38" t="str">
            <v>H</v>
          </cell>
          <cell r="F38" t="str">
            <v>XII</v>
          </cell>
          <cell r="H38">
            <v>0</v>
          </cell>
        </row>
        <row r="39">
          <cell r="D39" t="str">
            <v>AUX. TÉCNICO III</v>
          </cell>
          <cell r="E39" t="str">
            <v>H</v>
          </cell>
          <cell r="F39" t="str">
            <v>XIII</v>
          </cell>
          <cell r="H39">
            <v>0</v>
          </cell>
        </row>
        <row r="40">
          <cell r="D40" t="str">
            <v>AUX. TOPOGRAFIA</v>
          </cell>
          <cell r="E40" t="str">
            <v>H</v>
          </cell>
          <cell r="F40" t="str">
            <v>III</v>
          </cell>
          <cell r="G40">
            <v>1.05</v>
          </cell>
          <cell r="H40">
            <v>231</v>
          </cell>
        </row>
        <row r="41">
          <cell r="D41" t="str">
            <v>BALCONISTA</v>
          </cell>
          <cell r="E41" t="str">
            <v>H</v>
          </cell>
          <cell r="F41" t="str">
            <v>V</v>
          </cell>
          <cell r="G41">
            <v>1.27</v>
          </cell>
          <cell r="H41">
            <v>279.39999999999998</v>
          </cell>
        </row>
        <row r="42">
          <cell r="D42" t="str">
            <v>BOIEIRO</v>
          </cell>
          <cell r="E42" t="str">
            <v>H</v>
          </cell>
          <cell r="G42">
            <v>1.45</v>
          </cell>
          <cell r="H42">
            <v>319</v>
          </cell>
        </row>
        <row r="43">
          <cell r="D43" t="str">
            <v>BOMBEIRO HIDRAULICO I</v>
          </cell>
          <cell r="E43" t="str">
            <v>H</v>
          </cell>
          <cell r="F43" t="str">
            <v>IV</v>
          </cell>
          <cell r="G43">
            <v>1.73</v>
          </cell>
          <cell r="H43">
            <v>380.6</v>
          </cell>
        </row>
        <row r="44">
          <cell r="D44" t="str">
            <v>BOMBEIRO HIDRAULICO II</v>
          </cell>
          <cell r="E44" t="str">
            <v>H</v>
          </cell>
          <cell r="F44" t="str">
            <v>V</v>
          </cell>
          <cell r="H44">
            <v>0</v>
          </cell>
        </row>
        <row r="45">
          <cell r="D45" t="str">
            <v>BORRACHEIRO I</v>
          </cell>
          <cell r="E45" t="str">
            <v>H</v>
          </cell>
          <cell r="F45" t="str">
            <v>IV</v>
          </cell>
          <cell r="G45">
            <v>1.41</v>
          </cell>
          <cell r="H45">
            <v>310.2</v>
          </cell>
        </row>
        <row r="46">
          <cell r="D46" t="str">
            <v>BORRACHEIRO II</v>
          </cell>
          <cell r="E46" t="str">
            <v>H</v>
          </cell>
          <cell r="F46" t="str">
            <v>V</v>
          </cell>
          <cell r="H46">
            <v>0</v>
          </cell>
        </row>
        <row r="47">
          <cell r="D47" t="str">
            <v>BORRACHEIRO III</v>
          </cell>
          <cell r="E47" t="str">
            <v>H</v>
          </cell>
          <cell r="F47" t="str">
            <v>VI</v>
          </cell>
          <cell r="H47">
            <v>0</v>
          </cell>
        </row>
        <row r="48">
          <cell r="D48" t="str">
            <v>CABO DE FOGO</v>
          </cell>
          <cell r="E48" t="str">
            <v>H</v>
          </cell>
          <cell r="F48" t="str">
            <v>VI</v>
          </cell>
          <cell r="G48">
            <v>1.75</v>
          </cell>
          <cell r="H48">
            <v>385</v>
          </cell>
        </row>
        <row r="49">
          <cell r="D49" t="str">
            <v>CAIXA</v>
          </cell>
          <cell r="E49" t="str">
            <v>H</v>
          </cell>
          <cell r="F49" t="str">
            <v>XII</v>
          </cell>
          <cell r="G49">
            <v>1.92</v>
          </cell>
          <cell r="H49">
            <v>422.4</v>
          </cell>
        </row>
        <row r="50">
          <cell r="D50" t="str">
            <v>CARPINTEIRO I</v>
          </cell>
          <cell r="E50" t="str">
            <v>H</v>
          </cell>
          <cell r="F50" t="str">
            <v>IV</v>
          </cell>
          <cell r="G50">
            <v>1.5</v>
          </cell>
          <cell r="H50">
            <v>330</v>
          </cell>
        </row>
        <row r="51">
          <cell r="D51" t="str">
            <v>CARPINTEIRO II</v>
          </cell>
          <cell r="E51" t="str">
            <v>H</v>
          </cell>
          <cell r="F51" t="str">
            <v>V</v>
          </cell>
          <cell r="H51">
            <v>0</v>
          </cell>
        </row>
        <row r="52">
          <cell r="D52" t="str">
            <v>CARPINTEIRO III</v>
          </cell>
          <cell r="E52" t="str">
            <v>H</v>
          </cell>
          <cell r="F52" t="str">
            <v>VI</v>
          </cell>
          <cell r="H52">
            <v>0</v>
          </cell>
        </row>
        <row r="53">
          <cell r="D53" t="str">
            <v>CARRETEIRO</v>
          </cell>
          <cell r="E53" t="str">
            <v>H</v>
          </cell>
          <cell r="F53" t="str">
            <v>VII</v>
          </cell>
          <cell r="G53">
            <v>2.95</v>
          </cell>
          <cell r="H53">
            <v>649</v>
          </cell>
        </row>
        <row r="54">
          <cell r="D54" t="str">
            <v>COLETADOR LIXO</v>
          </cell>
          <cell r="E54" t="str">
            <v>H</v>
          </cell>
          <cell r="F54" t="str">
            <v>II</v>
          </cell>
          <cell r="G54">
            <v>0.96</v>
          </cell>
          <cell r="H54">
            <v>211.2</v>
          </cell>
        </row>
        <row r="55">
          <cell r="D55" t="str">
            <v>COMPRADOR II</v>
          </cell>
          <cell r="E55" t="str">
            <v>H</v>
          </cell>
          <cell r="F55" t="str">
            <v>XII</v>
          </cell>
          <cell r="H55">
            <v>0</v>
          </cell>
        </row>
        <row r="56">
          <cell r="D56" t="str">
            <v>COMPRESSORISTA</v>
          </cell>
          <cell r="E56" t="str">
            <v>H</v>
          </cell>
          <cell r="F56" t="str">
            <v>III</v>
          </cell>
          <cell r="G56">
            <v>1.65</v>
          </cell>
          <cell r="H56">
            <v>363</v>
          </cell>
        </row>
        <row r="57">
          <cell r="D57" t="str">
            <v>CONFERENTE ALMOXARIFADO</v>
          </cell>
          <cell r="E57" t="str">
            <v>H</v>
          </cell>
          <cell r="F57" t="str">
            <v>VII</v>
          </cell>
          <cell r="G57">
            <v>2.88</v>
          </cell>
          <cell r="H57">
            <v>633.6</v>
          </cell>
        </row>
        <row r="58">
          <cell r="D58" t="str">
            <v>CONTÍNUO</v>
          </cell>
          <cell r="E58" t="str">
            <v>H</v>
          </cell>
          <cell r="F58" t="str">
            <v>I</v>
          </cell>
          <cell r="H58">
            <v>0</v>
          </cell>
        </row>
        <row r="59">
          <cell r="D59" t="str">
            <v>CONTROL. MANUT. I</v>
          </cell>
          <cell r="E59" t="str">
            <v>H</v>
          </cell>
          <cell r="F59" t="str">
            <v>VIII</v>
          </cell>
          <cell r="G59">
            <v>5.12</v>
          </cell>
          <cell r="H59">
            <v>1126.4000000000001</v>
          </cell>
        </row>
        <row r="60">
          <cell r="D60" t="str">
            <v>CONTROL. MANUT. II</v>
          </cell>
          <cell r="E60" t="str">
            <v>H</v>
          </cell>
          <cell r="F60" t="str">
            <v>IX</v>
          </cell>
          <cell r="H60">
            <v>0</v>
          </cell>
        </row>
        <row r="61">
          <cell r="D61" t="str">
            <v>CONTROL. MANUT. III</v>
          </cell>
          <cell r="E61" t="str">
            <v>H</v>
          </cell>
          <cell r="F61" t="str">
            <v>X</v>
          </cell>
          <cell r="H61">
            <v>0</v>
          </cell>
        </row>
        <row r="62">
          <cell r="D62" t="str">
            <v>CONTROL. PATRIMÔNIO I</v>
          </cell>
          <cell r="E62" t="str">
            <v>H</v>
          </cell>
          <cell r="F62" t="str">
            <v>VIII</v>
          </cell>
          <cell r="G62">
            <v>1.55</v>
          </cell>
          <cell r="H62">
            <v>341</v>
          </cell>
        </row>
        <row r="63">
          <cell r="D63" t="str">
            <v>CONTROL. PATRIMÔNIO II</v>
          </cell>
          <cell r="E63" t="str">
            <v>H</v>
          </cell>
          <cell r="F63" t="str">
            <v>IX</v>
          </cell>
          <cell r="H63">
            <v>0</v>
          </cell>
        </row>
        <row r="64">
          <cell r="D64" t="str">
            <v>COPEIRO</v>
          </cell>
          <cell r="E64" t="str">
            <v>H</v>
          </cell>
          <cell r="F64" t="str">
            <v>I</v>
          </cell>
          <cell r="G64">
            <v>1.34</v>
          </cell>
          <cell r="H64">
            <v>294.8</v>
          </cell>
        </row>
        <row r="65">
          <cell r="D65" t="str">
            <v>COZINHEIRO I</v>
          </cell>
          <cell r="E65" t="str">
            <v>H</v>
          </cell>
          <cell r="F65" t="str">
            <v>IV</v>
          </cell>
          <cell r="G65">
            <v>1.47</v>
          </cell>
          <cell r="H65">
            <v>323.39999999999998</v>
          </cell>
        </row>
        <row r="66">
          <cell r="D66" t="str">
            <v>COZINHEIRO II</v>
          </cell>
          <cell r="E66" t="str">
            <v>H</v>
          </cell>
          <cell r="F66" t="str">
            <v>V</v>
          </cell>
          <cell r="H66">
            <v>0</v>
          </cell>
        </row>
        <row r="67">
          <cell r="D67" t="str">
            <v>DESENHISTA COPISTA</v>
          </cell>
          <cell r="E67" t="str">
            <v>H</v>
          </cell>
          <cell r="F67" t="str">
            <v>VI</v>
          </cell>
          <cell r="G67">
            <v>2.9</v>
          </cell>
          <cell r="H67">
            <v>638</v>
          </cell>
        </row>
        <row r="68">
          <cell r="D68" t="str">
            <v>DESENHISTA DETALHISTA</v>
          </cell>
          <cell r="E68" t="str">
            <v>H</v>
          </cell>
          <cell r="F68" t="str">
            <v>X</v>
          </cell>
          <cell r="H68">
            <v>0</v>
          </cell>
        </row>
        <row r="69">
          <cell r="D69" t="str">
            <v>DESENHISTA PROJETISTA</v>
          </cell>
          <cell r="E69" t="str">
            <v>H</v>
          </cell>
          <cell r="F69" t="str">
            <v>XII</v>
          </cell>
          <cell r="H69">
            <v>0</v>
          </cell>
        </row>
        <row r="70">
          <cell r="D70" t="str">
            <v>ELETRIC. CORRENTE ALTERNADA I</v>
          </cell>
          <cell r="E70" t="str">
            <v>H</v>
          </cell>
          <cell r="F70" t="str">
            <v>VII</v>
          </cell>
          <cell r="H70">
            <v>0</v>
          </cell>
        </row>
        <row r="71">
          <cell r="D71" t="str">
            <v>ELETRIC. CORRENTE ALTERNADA II</v>
          </cell>
          <cell r="E71" t="str">
            <v>H</v>
          </cell>
          <cell r="F71" t="str">
            <v>VIII</v>
          </cell>
          <cell r="H71">
            <v>0</v>
          </cell>
        </row>
        <row r="72">
          <cell r="D72" t="str">
            <v>ELETRIC. CORRENTE ALTERNADA III</v>
          </cell>
          <cell r="E72" t="str">
            <v>H</v>
          </cell>
          <cell r="F72" t="str">
            <v>X</v>
          </cell>
          <cell r="H72">
            <v>0</v>
          </cell>
        </row>
        <row r="73">
          <cell r="D73" t="str">
            <v>ELETRIC. CORRENTE CONT. I</v>
          </cell>
          <cell r="E73" t="str">
            <v>H</v>
          </cell>
          <cell r="F73" t="str">
            <v>VII</v>
          </cell>
          <cell r="G73">
            <v>2.11</v>
          </cell>
          <cell r="H73">
            <v>464.2</v>
          </cell>
        </row>
        <row r="74">
          <cell r="D74" t="str">
            <v>ELETRIC. CORRENTE CONT. II</v>
          </cell>
          <cell r="E74" t="str">
            <v>H</v>
          </cell>
          <cell r="F74" t="str">
            <v>VIII</v>
          </cell>
          <cell r="H74">
            <v>0</v>
          </cell>
        </row>
        <row r="75">
          <cell r="D75" t="str">
            <v>ELETRIC. CORRENTE CONT. III</v>
          </cell>
          <cell r="E75" t="str">
            <v>H</v>
          </cell>
          <cell r="F75" t="str">
            <v>X</v>
          </cell>
          <cell r="H75">
            <v>0</v>
          </cell>
        </row>
        <row r="76">
          <cell r="D76" t="str">
            <v>ELETRIC. FORÇA CONTROLE</v>
          </cell>
          <cell r="E76" t="str">
            <v>H</v>
          </cell>
          <cell r="F76" t="str">
            <v>X</v>
          </cell>
          <cell r="H76">
            <v>0</v>
          </cell>
        </row>
        <row r="77">
          <cell r="D77" t="str">
            <v>ELETRIC. MONTADOR</v>
          </cell>
          <cell r="E77" t="str">
            <v>H</v>
          </cell>
          <cell r="F77" t="str">
            <v>VIII</v>
          </cell>
          <cell r="G77">
            <v>2.46</v>
          </cell>
          <cell r="H77">
            <v>541.20000000000005</v>
          </cell>
        </row>
        <row r="78">
          <cell r="D78" t="str">
            <v>ENCANADOR MAT. EMBUTIDO</v>
          </cell>
          <cell r="E78" t="str">
            <v>H</v>
          </cell>
          <cell r="F78" t="str">
            <v>VII</v>
          </cell>
          <cell r="H78">
            <v>0</v>
          </cell>
        </row>
        <row r="79">
          <cell r="D79" t="str">
            <v>FAXINEIRO</v>
          </cell>
          <cell r="E79" t="str">
            <v>H</v>
          </cell>
          <cell r="F79" t="str">
            <v>I</v>
          </cell>
          <cell r="G79">
            <v>0.96</v>
          </cell>
          <cell r="H79">
            <v>211.2</v>
          </cell>
        </row>
        <row r="80">
          <cell r="D80" t="str">
            <v>FEITOR ACABA. CONCRETO</v>
          </cell>
          <cell r="E80" t="str">
            <v>H</v>
          </cell>
          <cell r="F80" t="str">
            <v>IX</v>
          </cell>
          <cell r="H80">
            <v>0</v>
          </cell>
        </row>
        <row r="81">
          <cell r="D81" t="str">
            <v>FEITOR ALVENARIA</v>
          </cell>
          <cell r="E81" t="str">
            <v>H</v>
          </cell>
          <cell r="F81" t="str">
            <v>IX</v>
          </cell>
          <cell r="H81">
            <v>0</v>
          </cell>
        </row>
        <row r="82">
          <cell r="D82" t="str">
            <v>FEITOR APONTADORIA</v>
          </cell>
          <cell r="E82" t="str">
            <v>H</v>
          </cell>
          <cell r="F82" t="str">
            <v>VIII</v>
          </cell>
          <cell r="H82">
            <v>0</v>
          </cell>
        </row>
        <row r="83">
          <cell r="D83" t="str">
            <v>FEITOR ARMAÇÃO</v>
          </cell>
          <cell r="E83" t="str">
            <v>H</v>
          </cell>
          <cell r="F83" t="str">
            <v>IX</v>
          </cell>
          <cell r="H83">
            <v>0</v>
          </cell>
        </row>
        <row r="84">
          <cell r="D84" t="str">
            <v>FEITOR CAPA ASFALTICA</v>
          </cell>
          <cell r="E84" t="str">
            <v>H</v>
          </cell>
          <cell r="F84" t="str">
            <v>X</v>
          </cell>
          <cell r="H84">
            <v>0</v>
          </cell>
        </row>
        <row r="85">
          <cell r="D85" t="str">
            <v>FEITOR CARPINTARIA</v>
          </cell>
          <cell r="E85" t="str">
            <v>H</v>
          </cell>
          <cell r="F85" t="str">
            <v>IX</v>
          </cell>
          <cell r="H85">
            <v>0</v>
          </cell>
        </row>
        <row r="86">
          <cell r="D86" t="str">
            <v>FEITOR CENTRAL BRITAGEM</v>
          </cell>
          <cell r="E86" t="str">
            <v>H</v>
          </cell>
          <cell r="F86" t="str">
            <v>VIII</v>
          </cell>
          <cell r="H86">
            <v>0</v>
          </cell>
        </row>
        <row r="87">
          <cell r="D87" t="str">
            <v>FEITOR CENTRAL CONCRETO</v>
          </cell>
          <cell r="E87" t="str">
            <v>H</v>
          </cell>
          <cell r="F87" t="str">
            <v>VIII</v>
          </cell>
          <cell r="H87">
            <v>0</v>
          </cell>
        </row>
        <row r="88">
          <cell r="D88" t="str">
            <v>FEITOR ELETRIC. ALT.</v>
          </cell>
          <cell r="E88" t="str">
            <v>H</v>
          </cell>
          <cell r="F88" t="str">
            <v>XI</v>
          </cell>
          <cell r="H88">
            <v>0</v>
          </cell>
        </row>
        <row r="89">
          <cell r="D89" t="str">
            <v>FEITOR ELETRIC. CONT.</v>
          </cell>
          <cell r="E89" t="str">
            <v>H</v>
          </cell>
          <cell r="F89" t="str">
            <v>XI</v>
          </cell>
          <cell r="H89">
            <v>0</v>
          </cell>
        </row>
        <row r="90">
          <cell r="D90" t="str">
            <v>FEITOR ELEVAÇÃO CARGA</v>
          </cell>
          <cell r="E90" t="str">
            <v>H</v>
          </cell>
          <cell r="F90" t="str">
            <v>X</v>
          </cell>
          <cell r="H90">
            <v>0</v>
          </cell>
        </row>
        <row r="91">
          <cell r="D91" t="str">
            <v>FEITOR ESCAVA. JAZIDAS</v>
          </cell>
          <cell r="E91" t="str">
            <v>H</v>
          </cell>
          <cell r="F91" t="str">
            <v>IX</v>
          </cell>
          <cell r="H91">
            <v>0</v>
          </cell>
        </row>
        <row r="92">
          <cell r="D92" t="str">
            <v>FEITOR ESCAVA. ROCHA</v>
          </cell>
          <cell r="E92" t="str">
            <v>H</v>
          </cell>
          <cell r="F92" t="str">
            <v>IX</v>
          </cell>
          <cell r="H92">
            <v>0</v>
          </cell>
        </row>
        <row r="93">
          <cell r="D93" t="str">
            <v>FEITOR ESCAVA. TUNEIS</v>
          </cell>
          <cell r="E93" t="str">
            <v>H</v>
          </cell>
          <cell r="F93" t="str">
            <v>IX</v>
          </cell>
          <cell r="H93">
            <v>0</v>
          </cell>
        </row>
        <row r="94">
          <cell r="D94" t="str">
            <v>FEITOR LANÇA. CONCRETO</v>
          </cell>
          <cell r="E94" t="str">
            <v>H</v>
          </cell>
          <cell r="F94" t="str">
            <v>IX</v>
          </cell>
          <cell r="H94">
            <v>0</v>
          </cell>
        </row>
        <row r="95">
          <cell r="D95" t="str">
            <v>FEITOR LUBRIFICAÇÃO</v>
          </cell>
          <cell r="E95" t="str">
            <v>H</v>
          </cell>
          <cell r="F95" t="str">
            <v>IX</v>
          </cell>
          <cell r="H95">
            <v>0</v>
          </cell>
        </row>
        <row r="96">
          <cell r="D96" t="str">
            <v>FEITOR MANUTENÇÃO</v>
          </cell>
          <cell r="E96" t="str">
            <v>H</v>
          </cell>
          <cell r="G96">
            <v>4.32</v>
          </cell>
          <cell r="H96">
            <v>950.4</v>
          </cell>
        </row>
        <row r="97">
          <cell r="D97" t="str">
            <v>FEITOR MATERIAL EMBUT.</v>
          </cell>
          <cell r="E97" t="str">
            <v>H</v>
          </cell>
          <cell r="F97" t="str">
            <v>X</v>
          </cell>
          <cell r="H97">
            <v>0</v>
          </cell>
        </row>
        <row r="98">
          <cell r="D98" t="str">
            <v>FEITOR MEC. AR COMPRIMIDO</v>
          </cell>
          <cell r="E98" t="str">
            <v>H</v>
          </cell>
          <cell r="F98" t="str">
            <v>XI</v>
          </cell>
          <cell r="H98">
            <v>0</v>
          </cell>
        </row>
        <row r="99">
          <cell r="D99" t="str">
            <v>FEITOR MEC. INSTAL. FIXA</v>
          </cell>
          <cell r="E99" t="str">
            <v>H</v>
          </cell>
          <cell r="F99" t="str">
            <v>IX</v>
          </cell>
          <cell r="H99">
            <v>0</v>
          </cell>
        </row>
        <row r="100">
          <cell r="D100" t="str">
            <v>FEITOR MEC. LEVE</v>
          </cell>
          <cell r="E100" t="str">
            <v>H</v>
          </cell>
          <cell r="F100" t="str">
            <v>XI</v>
          </cell>
          <cell r="H100">
            <v>0</v>
          </cell>
        </row>
        <row r="101">
          <cell r="D101" t="str">
            <v>FEITOR MEC. PESADA</v>
          </cell>
          <cell r="E101" t="str">
            <v>H</v>
          </cell>
          <cell r="F101" t="str">
            <v>XII</v>
          </cell>
          <cell r="G101">
            <v>4.32</v>
          </cell>
          <cell r="H101">
            <v>950.4</v>
          </cell>
        </row>
        <row r="102">
          <cell r="D102" t="str">
            <v>FEITOR O.A.C.</v>
          </cell>
          <cell r="E102" t="str">
            <v>H</v>
          </cell>
          <cell r="F102" t="str">
            <v>VIII</v>
          </cell>
          <cell r="H102">
            <v>0</v>
          </cell>
        </row>
        <row r="103">
          <cell r="D103" t="str">
            <v>FEITOR PAVIMENTAÇÃO</v>
          </cell>
          <cell r="E103" t="str">
            <v>H</v>
          </cell>
          <cell r="F103" t="str">
            <v>XI</v>
          </cell>
          <cell r="H103">
            <v>0</v>
          </cell>
        </row>
        <row r="104">
          <cell r="D104" t="str">
            <v>FEITOR PERFUR. ROCHA</v>
          </cell>
          <cell r="E104" t="str">
            <v>H</v>
          </cell>
          <cell r="F104" t="str">
            <v>IX</v>
          </cell>
          <cell r="H104">
            <v>0</v>
          </cell>
        </row>
        <row r="105">
          <cell r="D105" t="str">
            <v>FEITOR REATERRO</v>
          </cell>
          <cell r="E105" t="str">
            <v>H</v>
          </cell>
          <cell r="F105" t="str">
            <v>X</v>
          </cell>
          <cell r="H105">
            <v>0</v>
          </cell>
        </row>
        <row r="106">
          <cell r="D106" t="str">
            <v>FEITOR RONDA</v>
          </cell>
          <cell r="E106" t="str">
            <v>H</v>
          </cell>
          <cell r="F106" t="str">
            <v>VIII</v>
          </cell>
          <cell r="H106">
            <v>0</v>
          </cell>
        </row>
        <row r="107">
          <cell r="D107" t="str">
            <v>FEITOR SERVIÇOS GERAIS</v>
          </cell>
          <cell r="E107" t="str">
            <v>H</v>
          </cell>
          <cell r="F107" t="str">
            <v>VIII</v>
          </cell>
          <cell r="H107">
            <v>0</v>
          </cell>
        </row>
        <row r="108">
          <cell r="D108" t="str">
            <v>FEITOR SOLDAGEM PROD.</v>
          </cell>
          <cell r="E108" t="str">
            <v>H</v>
          </cell>
          <cell r="F108" t="str">
            <v>X</v>
          </cell>
          <cell r="H108">
            <v>0</v>
          </cell>
        </row>
        <row r="109">
          <cell r="D109" t="str">
            <v>FEITOR TERRAPLENAGEM</v>
          </cell>
          <cell r="E109" t="str">
            <v>H</v>
          </cell>
          <cell r="F109" t="str">
            <v>X</v>
          </cell>
          <cell r="H109">
            <v>0</v>
          </cell>
        </row>
        <row r="110">
          <cell r="D110" t="str">
            <v>FEITOR TRANSP. PÁTIO</v>
          </cell>
          <cell r="E110" t="str">
            <v>H</v>
          </cell>
          <cell r="F110" t="str">
            <v>VIII</v>
          </cell>
          <cell r="H110">
            <v>0</v>
          </cell>
        </row>
        <row r="111">
          <cell r="D111" t="str">
            <v>FEITOR TRANSP. PROD.</v>
          </cell>
          <cell r="E111" t="str">
            <v>H</v>
          </cell>
          <cell r="F111" t="str">
            <v>IX</v>
          </cell>
          <cell r="H111">
            <v>0</v>
          </cell>
        </row>
        <row r="112">
          <cell r="D112" t="str">
            <v>FEITOR USINA ASFALTO</v>
          </cell>
          <cell r="E112" t="str">
            <v>H</v>
          </cell>
          <cell r="F112" t="str">
            <v>VIII</v>
          </cell>
          <cell r="H112">
            <v>0</v>
          </cell>
        </row>
        <row r="113">
          <cell r="D113" t="str">
            <v>FICHARISTA</v>
          </cell>
          <cell r="E113" t="str">
            <v>H</v>
          </cell>
          <cell r="F113" t="str">
            <v>VII</v>
          </cell>
          <cell r="G113">
            <v>1.69</v>
          </cell>
          <cell r="H113">
            <v>371.8</v>
          </cell>
        </row>
        <row r="114">
          <cell r="D114" t="str">
            <v>GARÇON</v>
          </cell>
          <cell r="E114" t="str">
            <v>H</v>
          </cell>
          <cell r="F114" t="str">
            <v>IV</v>
          </cell>
          <cell r="G114">
            <v>1.45</v>
          </cell>
          <cell r="H114">
            <v>319</v>
          </cell>
        </row>
        <row r="115">
          <cell r="D115" t="str">
            <v>GREIDISTA</v>
          </cell>
          <cell r="E115" t="str">
            <v>H</v>
          </cell>
          <cell r="F115" t="str">
            <v>V</v>
          </cell>
          <cell r="G115">
            <v>1.74</v>
          </cell>
          <cell r="H115">
            <v>382.8</v>
          </cell>
        </row>
        <row r="116">
          <cell r="D116" t="str">
            <v>GUARDA FERRAMENTAS</v>
          </cell>
          <cell r="E116" t="str">
            <v>H</v>
          </cell>
          <cell r="F116" t="str">
            <v>IV</v>
          </cell>
          <cell r="G116">
            <v>1.44</v>
          </cell>
          <cell r="H116">
            <v>316.8</v>
          </cell>
        </row>
        <row r="117">
          <cell r="D117" t="str">
            <v>LABORATORISTA I</v>
          </cell>
          <cell r="E117" t="str">
            <v>H</v>
          </cell>
          <cell r="F117" t="str">
            <v>VII</v>
          </cell>
          <cell r="G117">
            <v>2.48</v>
          </cell>
          <cell r="H117">
            <v>466.4</v>
          </cell>
        </row>
        <row r="118">
          <cell r="D118" t="str">
            <v>LABORATORISTA II</v>
          </cell>
          <cell r="E118" t="str">
            <v>H</v>
          </cell>
          <cell r="F118" t="str">
            <v>IX</v>
          </cell>
          <cell r="H118">
            <v>0</v>
          </cell>
        </row>
        <row r="119">
          <cell r="D119" t="str">
            <v>LANTERNEIRO</v>
          </cell>
          <cell r="E119" t="str">
            <v>H</v>
          </cell>
          <cell r="F119" t="str">
            <v>VIII</v>
          </cell>
          <cell r="G119">
            <v>1.8</v>
          </cell>
          <cell r="H119">
            <v>396</v>
          </cell>
        </row>
        <row r="120">
          <cell r="D120" t="str">
            <v>LAVADOR VEÍC. MAQ.</v>
          </cell>
          <cell r="E120" t="str">
            <v>H</v>
          </cell>
          <cell r="F120" t="str">
            <v>II</v>
          </cell>
          <cell r="G120">
            <v>1.39</v>
          </cell>
          <cell r="H120">
            <v>305.8</v>
          </cell>
        </row>
        <row r="121">
          <cell r="D121" t="str">
            <v>LUBRIFICADOR I</v>
          </cell>
          <cell r="E121" t="str">
            <v>H</v>
          </cell>
          <cell r="F121" t="str">
            <v>V</v>
          </cell>
          <cell r="G121">
            <v>1.53</v>
          </cell>
          <cell r="H121">
            <v>336.6</v>
          </cell>
        </row>
        <row r="122">
          <cell r="D122" t="str">
            <v>LUBRIFICADOR II</v>
          </cell>
          <cell r="E122" t="str">
            <v>H</v>
          </cell>
          <cell r="F122" t="str">
            <v>VI</v>
          </cell>
          <cell r="H122">
            <v>0</v>
          </cell>
        </row>
        <row r="123">
          <cell r="D123" t="str">
            <v>LUBRIFICADOR III</v>
          </cell>
          <cell r="E123" t="str">
            <v>H</v>
          </cell>
          <cell r="F123" t="str">
            <v>VII</v>
          </cell>
          <cell r="H123">
            <v>0</v>
          </cell>
        </row>
        <row r="124">
          <cell r="D124" t="str">
            <v>MAÇARIQUEIRO I</v>
          </cell>
          <cell r="E124" t="str">
            <v>H</v>
          </cell>
          <cell r="F124" t="str">
            <v>VI</v>
          </cell>
          <cell r="H124">
            <v>0</v>
          </cell>
        </row>
        <row r="125">
          <cell r="D125" t="str">
            <v>MAÇARIQUEIRO II</v>
          </cell>
          <cell r="E125" t="str">
            <v>H</v>
          </cell>
          <cell r="F125" t="str">
            <v>VIII</v>
          </cell>
          <cell r="H125">
            <v>0</v>
          </cell>
        </row>
        <row r="126">
          <cell r="D126" t="str">
            <v>MANGOTEIRO</v>
          </cell>
          <cell r="E126" t="str">
            <v>H</v>
          </cell>
          <cell r="F126" t="str">
            <v>VI</v>
          </cell>
          <cell r="H126">
            <v>0</v>
          </cell>
        </row>
        <row r="127">
          <cell r="D127" t="str">
            <v>MARTELETEIRO</v>
          </cell>
          <cell r="E127" t="str">
            <v>H</v>
          </cell>
          <cell r="F127" t="str">
            <v>IV</v>
          </cell>
          <cell r="G127">
            <v>1.44</v>
          </cell>
          <cell r="H127">
            <v>316.8</v>
          </cell>
        </row>
        <row r="128">
          <cell r="D128" t="str">
            <v>MARTELETEIRO TUNEL I</v>
          </cell>
          <cell r="E128" t="str">
            <v>H</v>
          </cell>
          <cell r="F128" t="str">
            <v>V</v>
          </cell>
          <cell r="H128">
            <v>0</v>
          </cell>
        </row>
        <row r="129">
          <cell r="D129" t="str">
            <v>MARTELETEIRO TUNEL II</v>
          </cell>
          <cell r="E129" t="str">
            <v>H</v>
          </cell>
          <cell r="F129" t="str">
            <v>VI</v>
          </cell>
          <cell r="H129">
            <v>0</v>
          </cell>
        </row>
        <row r="130">
          <cell r="D130" t="str">
            <v>MEC. AR COMPRIMIDO I</v>
          </cell>
          <cell r="E130" t="str">
            <v>H</v>
          </cell>
          <cell r="F130" t="str">
            <v>VII</v>
          </cell>
          <cell r="G130">
            <v>1.89</v>
          </cell>
          <cell r="H130">
            <v>415.8</v>
          </cell>
        </row>
        <row r="131">
          <cell r="D131" t="str">
            <v>MEC. AR COMPRIMIDO II</v>
          </cell>
          <cell r="E131" t="str">
            <v>H</v>
          </cell>
          <cell r="F131" t="str">
            <v>VIII</v>
          </cell>
          <cell r="H131">
            <v>0</v>
          </cell>
        </row>
        <row r="132">
          <cell r="D132" t="str">
            <v>MEC. AR COMPRIMIDO III</v>
          </cell>
          <cell r="E132" t="str">
            <v>H</v>
          </cell>
          <cell r="F132" t="str">
            <v>X</v>
          </cell>
          <cell r="H132">
            <v>0</v>
          </cell>
        </row>
        <row r="133">
          <cell r="D133" t="str">
            <v>MEC. FORMAÇÃO</v>
          </cell>
          <cell r="E133" t="str">
            <v>H</v>
          </cell>
          <cell r="F133" t="str">
            <v>IV</v>
          </cell>
          <cell r="H133">
            <v>0</v>
          </cell>
        </row>
        <row r="134">
          <cell r="D134" t="str">
            <v>MEC. INSTAL. FIXAS I</v>
          </cell>
          <cell r="E134" t="str">
            <v>H</v>
          </cell>
          <cell r="F134" t="str">
            <v>VI</v>
          </cell>
          <cell r="H134">
            <v>0</v>
          </cell>
        </row>
        <row r="135">
          <cell r="D135" t="str">
            <v>MEC. INSTAL. FIXAS II</v>
          </cell>
          <cell r="E135" t="str">
            <v>H</v>
          </cell>
          <cell r="F135" t="str">
            <v>VII</v>
          </cell>
          <cell r="H135">
            <v>0</v>
          </cell>
        </row>
        <row r="136">
          <cell r="D136" t="str">
            <v>MEC. INSTAL. FIXAS III</v>
          </cell>
          <cell r="E136" t="str">
            <v>H</v>
          </cell>
          <cell r="F136" t="str">
            <v>VIII</v>
          </cell>
          <cell r="H136">
            <v>0</v>
          </cell>
        </row>
        <row r="137">
          <cell r="D137" t="str">
            <v>MEC. LEVE I</v>
          </cell>
          <cell r="E137" t="str">
            <v>H</v>
          </cell>
          <cell r="F137" t="str">
            <v>VII</v>
          </cell>
          <cell r="G137">
            <v>2.2200000000000002</v>
          </cell>
          <cell r="H137">
            <v>488.4</v>
          </cell>
        </row>
        <row r="138">
          <cell r="D138" t="str">
            <v>MEC. LEVE II</v>
          </cell>
          <cell r="E138" t="str">
            <v>H</v>
          </cell>
          <cell r="F138" t="str">
            <v>VIII</v>
          </cell>
          <cell r="H138">
            <v>0</v>
          </cell>
        </row>
        <row r="139">
          <cell r="D139" t="str">
            <v>MEC. LEVE III</v>
          </cell>
          <cell r="E139" t="str">
            <v>H</v>
          </cell>
          <cell r="F139" t="str">
            <v>X</v>
          </cell>
          <cell r="H139">
            <v>0</v>
          </cell>
        </row>
        <row r="140">
          <cell r="D140" t="str">
            <v>MEC. MOTORES</v>
          </cell>
          <cell r="E140" t="str">
            <v>H</v>
          </cell>
          <cell r="F140" t="str">
            <v>X</v>
          </cell>
          <cell r="H140">
            <v>0</v>
          </cell>
        </row>
        <row r="141">
          <cell r="D141" t="str">
            <v>MEC. PESADO I</v>
          </cell>
          <cell r="E141" t="str">
            <v>H</v>
          </cell>
          <cell r="F141" t="str">
            <v>VIII</v>
          </cell>
          <cell r="G141">
            <v>3.03</v>
          </cell>
          <cell r="H141">
            <v>666.6</v>
          </cell>
        </row>
        <row r="142">
          <cell r="D142" t="str">
            <v>MEC. PESADO II</v>
          </cell>
          <cell r="E142" t="str">
            <v>H</v>
          </cell>
          <cell r="F142" t="str">
            <v>IX</v>
          </cell>
          <cell r="H142">
            <v>0</v>
          </cell>
        </row>
        <row r="143">
          <cell r="D143" t="str">
            <v>MEC. PESADO III</v>
          </cell>
          <cell r="E143" t="str">
            <v>H</v>
          </cell>
          <cell r="F143" t="str">
            <v>XI</v>
          </cell>
          <cell r="H143">
            <v>0</v>
          </cell>
        </row>
        <row r="144">
          <cell r="D144" t="str">
            <v>MEIO OFICIAL ARMADOR</v>
          </cell>
          <cell r="E144" t="str">
            <v>H</v>
          </cell>
          <cell r="F144" t="str">
            <v>III</v>
          </cell>
          <cell r="H144">
            <v>0</v>
          </cell>
        </row>
        <row r="145">
          <cell r="D145" t="str">
            <v>MEIO OFICIAL CARPINTARIA</v>
          </cell>
          <cell r="E145" t="str">
            <v>H</v>
          </cell>
          <cell r="F145" t="str">
            <v>III</v>
          </cell>
          <cell r="H145">
            <v>0</v>
          </cell>
        </row>
        <row r="146">
          <cell r="D146" t="str">
            <v>MEIO OFICIAL PEDREIRO</v>
          </cell>
          <cell r="E146" t="str">
            <v>H</v>
          </cell>
          <cell r="F146" t="str">
            <v>III</v>
          </cell>
          <cell r="H146">
            <v>0</v>
          </cell>
        </row>
        <row r="147">
          <cell r="D147" t="str">
            <v>MONTADOR I</v>
          </cell>
          <cell r="E147" t="str">
            <v>H</v>
          </cell>
          <cell r="F147" t="str">
            <v>V</v>
          </cell>
          <cell r="G147">
            <v>2.16</v>
          </cell>
          <cell r="H147">
            <v>475.2</v>
          </cell>
        </row>
        <row r="148">
          <cell r="D148" t="str">
            <v>MONTADOR II</v>
          </cell>
          <cell r="E148" t="str">
            <v>H</v>
          </cell>
          <cell r="F148" t="str">
            <v>VI</v>
          </cell>
          <cell r="H148">
            <v>0</v>
          </cell>
        </row>
        <row r="149">
          <cell r="D149" t="str">
            <v>MONTADOR III</v>
          </cell>
          <cell r="E149" t="str">
            <v>H</v>
          </cell>
          <cell r="F149" t="str">
            <v>VII</v>
          </cell>
          <cell r="H149">
            <v>0</v>
          </cell>
        </row>
        <row r="150">
          <cell r="D150" t="str">
            <v>MOTORISTA BETONEIRA</v>
          </cell>
          <cell r="E150" t="str">
            <v>H</v>
          </cell>
          <cell r="F150" t="str">
            <v>VII</v>
          </cell>
          <cell r="H150">
            <v>0</v>
          </cell>
        </row>
        <row r="151">
          <cell r="D151" t="str">
            <v>MOTORISTA CAM. CORREIO</v>
          </cell>
          <cell r="E151" t="str">
            <v>H</v>
          </cell>
          <cell r="F151" t="str">
            <v>VII</v>
          </cell>
          <cell r="G151">
            <v>1.71</v>
          </cell>
          <cell r="H151">
            <v>376.2</v>
          </cell>
        </row>
        <row r="152">
          <cell r="D152" t="str">
            <v>MOTORISTA DE COMPRAS</v>
          </cell>
          <cell r="E152" t="str">
            <v>H</v>
          </cell>
          <cell r="F152" t="str">
            <v>VII</v>
          </cell>
          <cell r="G152">
            <v>1.71</v>
          </cell>
          <cell r="H152">
            <v>376.2</v>
          </cell>
        </row>
        <row r="153">
          <cell r="D153" t="str">
            <v>MOTORISTA ESPARGIDOR</v>
          </cell>
          <cell r="E153" t="str">
            <v>H</v>
          </cell>
          <cell r="F153" t="str">
            <v>VII</v>
          </cell>
          <cell r="H153">
            <v>0</v>
          </cell>
        </row>
        <row r="154">
          <cell r="D154" t="str">
            <v>MOTORISTA I</v>
          </cell>
          <cell r="E154" t="str">
            <v>H</v>
          </cell>
          <cell r="F154" t="str">
            <v>V</v>
          </cell>
          <cell r="G154">
            <v>1.48</v>
          </cell>
          <cell r="H154">
            <v>521</v>
          </cell>
        </row>
        <row r="155">
          <cell r="D155" t="str">
            <v>MOTORISTA II</v>
          </cell>
          <cell r="E155" t="str">
            <v>H</v>
          </cell>
          <cell r="F155" t="str">
            <v>VI</v>
          </cell>
          <cell r="H155">
            <v>0</v>
          </cell>
        </row>
        <row r="156">
          <cell r="D156" t="str">
            <v>NIVELADOR I</v>
          </cell>
          <cell r="E156" t="str">
            <v>H</v>
          </cell>
          <cell r="F156" t="str">
            <v>VII</v>
          </cell>
          <cell r="G156">
            <v>2.37</v>
          </cell>
          <cell r="H156">
            <v>521.4</v>
          </cell>
        </row>
        <row r="157">
          <cell r="D157" t="str">
            <v>NIVELADOR II</v>
          </cell>
          <cell r="E157" t="str">
            <v>H</v>
          </cell>
          <cell r="F157" t="str">
            <v>VIII</v>
          </cell>
          <cell r="H157">
            <v>0</v>
          </cell>
        </row>
        <row r="158">
          <cell r="D158" t="str">
            <v>OP. ACABADORA ASFALTO</v>
          </cell>
          <cell r="E158" t="str">
            <v>H</v>
          </cell>
          <cell r="F158" t="str">
            <v>VI</v>
          </cell>
          <cell r="G158">
            <v>2.14</v>
          </cell>
          <cell r="H158">
            <v>470.8</v>
          </cell>
        </row>
        <row r="159">
          <cell r="D159" t="str">
            <v>OP. ACABADORA CONCRETO</v>
          </cell>
          <cell r="E159" t="str">
            <v>H</v>
          </cell>
          <cell r="F159" t="str">
            <v>VI</v>
          </cell>
          <cell r="G159">
            <v>2.14</v>
          </cell>
          <cell r="H159">
            <v>470.8</v>
          </cell>
        </row>
        <row r="160">
          <cell r="D160" t="str">
            <v>OP. BOMBA D'ÁGUA</v>
          </cell>
          <cell r="E160" t="str">
            <v>H</v>
          </cell>
          <cell r="F160" t="str">
            <v>III</v>
          </cell>
          <cell r="H160">
            <v>0</v>
          </cell>
        </row>
        <row r="161">
          <cell r="D161" t="str">
            <v>OP. BOMBA INJET. CONCRETO</v>
          </cell>
          <cell r="E161" t="str">
            <v>H</v>
          </cell>
          <cell r="F161" t="str">
            <v>VI</v>
          </cell>
          <cell r="H161">
            <v>0</v>
          </cell>
        </row>
        <row r="162">
          <cell r="D162" t="str">
            <v>OP. CAMINHÃO FORA ESTR.</v>
          </cell>
          <cell r="E162" t="str">
            <v>H</v>
          </cell>
          <cell r="F162" t="str">
            <v>VII</v>
          </cell>
          <cell r="G162">
            <v>2.6</v>
          </cell>
          <cell r="H162">
            <v>572</v>
          </cell>
        </row>
        <row r="163">
          <cell r="D163" t="str">
            <v>OP. CARREGADEIRA I</v>
          </cell>
          <cell r="E163" t="str">
            <v>H</v>
          </cell>
          <cell r="F163" t="str">
            <v>VII</v>
          </cell>
          <cell r="G163">
            <v>1.87</v>
          </cell>
          <cell r="H163">
            <v>411.4</v>
          </cell>
        </row>
        <row r="164">
          <cell r="D164" t="str">
            <v>OP. CARREGADEIRA II</v>
          </cell>
          <cell r="E164" t="str">
            <v>H</v>
          </cell>
          <cell r="F164" t="str">
            <v>VIII</v>
          </cell>
          <cell r="G164">
            <v>2.89</v>
          </cell>
          <cell r="H164">
            <v>635.79999999999995</v>
          </cell>
        </row>
        <row r="165">
          <cell r="D165" t="str">
            <v>OP. CENTRAL AR COMPRIMIDO</v>
          </cell>
          <cell r="E165" t="str">
            <v>H</v>
          </cell>
          <cell r="F165" t="str">
            <v>V</v>
          </cell>
          <cell r="H165">
            <v>0</v>
          </cell>
        </row>
        <row r="166">
          <cell r="D166" t="str">
            <v>OP. CENTRAL BRITAGEM</v>
          </cell>
          <cell r="E166" t="str">
            <v>H</v>
          </cell>
          <cell r="F166" t="str">
            <v>V</v>
          </cell>
          <cell r="G166">
            <v>1.75</v>
          </cell>
          <cell r="H166">
            <v>385</v>
          </cell>
        </row>
        <row r="167">
          <cell r="D167" t="str">
            <v>OP. CENTRAL CONCRETO</v>
          </cell>
          <cell r="E167" t="str">
            <v>H</v>
          </cell>
          <cell r="F167" t="str">
            <v>V</v>
          </cell>
          <cell r="G167">
            <v>1.75</v>
          </cell>
          <cell r="H167">
            <v>385</v>
          </cell>
        </row>
        <row r="168">
          <cell r="D168" t="str">
            <v>OP. CENTRAL REFRIGER.</v>
          </cell>
          <cell r="E168" t="str">
            <v>H</v>
          </cell>
          <cell r="F168" t="str">
            <v>V</v>
          </cell>
          <cell r="H168">
            <v>0</v>
          </cell>
        </row>
        <row r="169">
          <cell r="D169" t="str">
            <v>OP. COPIADORA</v>
          </cell>
          <cell r="E169" t="str">
            <v>H</v>
          </cell>
          <cell r="F169" t="str">
            <v>VI</v>
          </cell>
          <cell r="H169">
            <v>0</v>
          </cell>
        </row>
        <row r="170">
          <cell r="D170" t="str">
            <v>OP. EMPILHADEIRA</v>
          </cell>
          <cell r="E170" t="str">
            <v>H</v>
          </cell>
          <cell r="F170" t="str">
            <v>V</v>
          </cell>
          <cell r="G170">
            <v>1.92</v>
          </cell>
          <cell r="H170">
            <v>422.4</v>
          </cell>
        </row>
        <row r="171">
          <cell r="D171" t="str">
            <v>OP. ESCAVADEIRA</v>
          </cell>
          <cell r="E171" t="str">
            <v>H</v>
          </cell>
          <cell r="F171" t="str">
            <v>VIII</v>
          </cell>
          <cell r="G171">
            <v>2.5299999999999998</v>
          </cell>
          <cell r="H171">
            <v>556.6</v>
          </cell>
        </row>
        <row r="172">
          <cell r="D172" t="str">
            <v>OP. ESPARGIDOR</v>
          </cell>
          <cell r="E172" t="str">
            <v>H</v>
          </cell>
          <cell r="F172" t="str">
            <v>VI</v>
          </cell>
          <cell r="G172">
            <v>1.59</v>
          </cell>
          <cell r="H172">
            <v>349.8</v>
          </cell>
        </row>
        <row r="173">
          <cell r="D173" t="str">
            <v>OP. ESTAÇÃO TRAT. D'ÁGUA</v>
          </cell>
          <cell r="E173" t="str">
            <v>H</v>
          </cell>
          <cell r="F173" t="str">
            <v>IV</v>
          </cell>
          <cell r="H173">
            <v>0</v>
          </cell>
        </row>
        <row r="174">
          <cell r="D174" t="str">
            <v>OP. FORMAÇÃO</v>
          </cell>
          <cell r="E174" t="str">
            <v>H</v>
          </cell>
          <cell r="F174" t="str">
            <v>IV</v>
          </cell>
          <cell r="H174">
            <v>0</v>
          </cell>
        </row>
        <row r="175">
          <cell r="D175" t="str">
            <v>OP. GRUPO GERADOR</v>
          </cell>
          <cell r="E175" t="str">
            <v>H</v>
          </cell>
          <cell r="F175" t="str">
            <v>III</v>
          </cell>
          <cell r="H175">
            <v>0</v>
          </cell>
        </row>
        <row r="176">
          <cell r="D176" t="str">
            <v>OP. GUINCHO</v>
          </cell>
          <cell r="E176" t="str">
            <v>H</v>
          </cell>
          <cell r="F176" t="str">
            <v>V</v>
          </cell>
          <cell r="H176">
            <v>0</v>
          </cell>
        </row>
        <row r="177">
          <cell r="D177" t="str">
            <v>OP. GUINDASTE LEVE</v>
          </cell>
          <cell r="E177" t="str">
            <v>H</v>
          </cell>
          <cell r="F177" t="str">
            <v>VII</v>
          </cell>
          <cell r="G177">
            <v>2.35</v>
          </cell>
          <cell r="H177">
            <v>517</v>
          </cell>
        </row>
        <row r="178">
          <cell r="D178" t="str">
            <v>OP. GUINDASTE PESADO</v>
          </cell>
          <cell r="E178" t="str">
            <v>H</v>
          </cell>
          <cell r="F178" t="str">
            <v>VIII</v>
          </cell>
          <cell r="G178">
            <v>2.5</v>
          </cell>
          <cell r="H178">
            <v>550</v>
          </cell>
        </row>
        <row r="179">
          <cell r="D179" t="str">
            <v>OP. LÂMINA</v>
          </cell>
          <cell r="E179" t="str">
            <v>H</v>
          </cell>
          <cell r="F179" t="str">
            <v>VIII</v>
          </cell>
          <cell r="G179">
            <v>2.27</v>
          </cell>
          <cell r="H179">
            <v>499.4</v>
          </cell>
        </row>
        <row r="180">
          <cell r="D180" t="str">
            <v>OP. MAQ. CORTA/DOBRAR</v>
          </cell>
          <cell r="E180" t="str">
            <v>H</v>
          </cell>
          <cell r="F180" t="str">
            <v>VI</v>
          </cell>
          <cell r="H180">
            <v>0</v>
          </cell>
        </row>
        <row r="181">
          <cell r="D181" t="str">
            <v>OP. MOTOSCRAPER</v>
          </cell>
          <cell r="E181" t="str">
            <v>H</v>
          </cell>
          <cell r="F181" t="str">
            <v>VII</v>
          </cell>
          <cell r="G181">
            <v>1.92</v>
          </cell>
          <cell r="H181">
            <v>422.4</v>
          </cell>
        </row>
        <row r="182">
          <cell r="D182" t="str">
            <v>OP. MUNCK</v>
          </cell>
          <cell r="E182" t="str">
            <v>H</v>
          </cell>
          <cell r="F182" t="str">
            <v>VI</v>
          </cell>
          <cell r="G182">
            <v>1.81</v>
          </cell>
          <cell r="H182">
            <v>398.2</v>
          </cell>
        </row>
        <row r="183">
          <cell r="D183" t="str">
            <v>OP. PERFURATRIZ</v>
          </cell>
          <cell r="E183" t="str">
            <v>H</v>
          </cell>
          <cell r="F183" t="str">
            <v>V</v>
          </cell>
          <cell r="G183">
            <v>1.53</v>
          </cell>
          <cell r="H183">
            <v>336.6</v>
          </cell>
        </row>
        <row r="184">
          <cell r="D184" t="str">
            <v>OP. RÁDIO</v>
          </cell>
          <cell r="E184" t="str">
            <v>H</v>
          </cell>
          <cell r="F184" t="str">
            <v>VIII</v>
          </cell>
          <cell r="G184">
            <v>1.91</v>
          </cell>
          <cell r="H184">
            <v>420.2</v>
          </cell>
        </row>
        <row r="185">
          <cell r="D185" t="str">
            <v>OP. RETROESCAVADEIRA I</v>
          </cell>
          <cell r="E185" t="str">
            <v>H</v>
          </cell>
          <cell r="F185" t="str">
            <v>VI</v>
          </cell>
          <cell r="G185">
            <v>1.92</v>
          </cell>
          <cell r="H185">
            <v>422.4</v>
          </cell>
        </row>
        <row r="186">
          <cell r="D186" t="str">
            <v>OP. RETROESCAVADEIRA II</v>
          </cell>
          <cell r="E186" t="str">
            <v>H</v>
          </cell>
          <cell r="F186" t="str">
            <v>VII</v>
          </cell>
          <cell r="H186">
            <v>0</v>
          </cell>
        </row>
        <row r="187">
          <cell r="D187" t="str">
            <v>OP. SOLDA TOPO</v>
          </cell>
          <cell r="E187" t="str">
            <v>H</v>
          </cell>
          <cell r="F187" t="str">
            <v>V</v>
          </cell>
          <cell r="H187">
            <v>0</v>
          </cell>
        </row>
        <row r="188">
          <cell r="D188" t="str">
            <v>OP. TRATOR AGRÍCOLA</v>
          </cell>
          <cell r="E188" t="str">
            <v>H</v>
          </cell>
          <cell r="F188" t="str">
            <v>V</v>
          </cell>
          <cell r="G188">
            <v>1.67</v>
          </cell>
          <cell r="H188">
            <v>367.4</v>
          </cell>
        </row>
        <row r="189">
          <cell r="D189" t="str">
            <v>OP. TRATOR ESTEIRA</v>
          </cell>
          <cell r="E189" t="str">
            <v>H</v>
          </cell>
          <cell r="F189" t="str">
            <v>VII</v>
          </cell>
          <cell r="G189">
            <v>2.0699999999999998</v>
          </cell>
          <cell r="H189">
            <v>455.4</v>
          </cell>
        </row>
        <row r="190">
          <cell r="D190" t="str">
            <v>OP. TRATOR PNEUS</v>
          </cell>
          <cell r="E190" t="str">
            <v>H</v>
          </cell>
          <cell r="F190" t="str">
            <v>VII</v>
          </cell>
          <cell r="G190">
            <v>1.71</v>
          </cell>
          <cell r="H190">
            <v>376.2</v>
          </cell>
        </row>
        <row r="191">
          <cell r="D191" t="str">
            <v>OP. USINA ASFALTO</v>
          </cell>
          <cell r="E191" t="str">
            <v>H</v>
          </cell>
          <cell r="F191" t="str">
            <v>V</v>
          </cell>
          <cell r="G191">
            <v>1.6</v>
          </cell>
          <cell r="H191">
            <v>352</v>
          </cell>
        </row>
        <row r="192">
          <cell r="D192" t="str">
            <v>OP. VAGÃO</v>
          </cell>
          <cell r="E192" t="str">
            <v>H</v>
          </cell>
          <cell r="F192" t="str">
            <v>VIII</v>
          </cell>
          <cell r="H192">
            <v>0</v>
          </cell>
        </row>
        <row r="193">
          <cell r="D193" t="str">
            <v>OP. VIBROACABADORA</v>
          </cell>
          <cell r="E193" t="str">
            <v>H</v>
          </cell>
          <cell r="F193" t="str">
            <v>VI</v>
          </cell>
          <cell r="G193">
            <v>2.3199999999999998</v>
          </cell>
          <cell r="H193">
            <v>510.4</v>
          </cell>
        </row>
        <row r="194">
          <cell r="D194" t="str">
            <v>OP. WATER BLASTER</v>
          </cell>
          <cell r="E194" t="str">
            <v>H</v>
          </cell>
          <cell r="F194" t="str">
            <v>IV</v>
          </cell>
          <cell r="H194">
            <v>0</v>
          </cell>
        </row>
        <row r="195">
          <cell r="D195" t="str">
            <v>PATROLEIRO ACABAMENTO</v>
          </cell>
          <cell r="E195" t="str">
            <v>H</v>
          </cell>
          <cell r="F195" t="str">
            <v>IX</v>
          </cell>
          <cell r="G195">
            <v>2.2400000000000002</v>
          </cell>
          <cell r="H195">
            <v>492.8</v>
          </cell>
        </row>
        <row r="196">
          <cell r="D196" t="str">
            <v>PATROLEIRO PAVIMENTAÇÃO</v>
          </cell>
          <cell r="E196" t="str">
            <v>H</v>
          </cell>
          <cell r="F196" t="str">
            <v>VIII</v>
          </cell>
          <cell r="G196">
            <v>3.17</v>
          </cell>
          <cell r="H196">
            <v>697.4</v>
          </cell>
        </row>
        <row r="197">
          <cell r="D197" t="str">
            <v>PATROLEIRO TERRAPLENAGEM</v>
          </cell>
          <cell r="E197" t="str">
            <v>H</v>
          </cell>
          <cell r="F197" t="str">
            <v>VII</v>
          </cell>
          <cell r="G197">
            <v>2.2400000000000002</v>
          </cell>
          <cell r="H197">
            <v>492.8</v>
          </cell>
        </row>
        <row r="198">
          <cell r="D198" t="str">
            <v>PEDREIRO I</v>
          </cell>
          <cell r="E198" t="str">
            <v>H</v>
          </cell>
          <cell r="F198" t="str">
            <v>IV</v>
          </cell>
          <cell r="G198">
            <v>1.5</v>
          </cell>
          <cell r="H198">
            <v>330</v>
          </cell>
        </row>
        <row r="199">
          <cell r="D199" t="str">
            <v>PEDREIRO II</v>
          </cell>
          <cell r="E199" t="str">
            <v>H</v>
          </cell>
          <cell r="F199" t="str">
            <v>V</v>
          </cell>
          <cell r="H199">
            <v>0</v>
          </cell>
        </row>
        <row r="200">
          <cell r="D200" t="str">
            <v>PEDREIRO III</v>
          </cell>
          <cell r="E200" t="str">
            <v>H</v>
          </cell>
          <cell r="F200" t="str">
            <v>VI</v>
          </cell>
          <cell r="H200">
            <v>0</v>
          </cell>
        </row>
        <row r="201">
          <cell r="D201" t="str">
            <v>PINTOR ALVENARIA</v>
          </cell>
          <cell r="E201" t="str">
            <v>H</v>
          </cell>
          <cell r="F201" t="str">
            <v>V</v>
          </cell>
          <cell r="H201">
            <v>0</v>
          </cell>
        </row>
        <row r="202">
          <cell r="D202" t="str">
            <v>PINTOR LETRISTA</v>
          </cell>
          <cell r="E202" t="str">
            <v>H</v>
          </cell>
          <cell r="F202" t="str">
            <v>V</v>
          </cell>
          <cell r="H202">
            <v>0</v>
          </cell>
        </row>
        <row r="203">
          <cell r="D203" t="str">
            <v>PINTOR VEIC. MAQ.</v>
          </cell>
          <cell r="E203" t="str">
            <v>H</v>
          </cell>
          <cell r="F203" t="str">
            <v>VI</v>
          </cell>
          <cell r="G203">
            <v>1.51</v>
          </cell>
          <cell r="H203">
            <v>332.2</v>
          </cell>
        </row>
        <row r="204">
          <cell r="D204" t="str">
            <v>PROCESSADOR DOCUMENTOS</v>
          </cell>
          <cell r="E204" t="str">
            <v>H</v>
          </cell>
          <cell r="F204" t="str">
            <v>VII</v>
          </cell>
          <cell r="H204">
            <v>0</v>
          </cell>
        </row>
        <row r="205">
          <cell r="D205" t="str">
            <v>RADIOTELEGRAFISTA</v>
          </cell>
          <cell r="E205" t="str">
            <v>H</v>
          </cell>
          <cell r="F205" t="str">
            <v>XI</v>
          </cell>
          <cell r="G205">
            <v>1.91</v>
          </cell>
          <cell r="H205">
            <v>420.2</v>
          </cell>
        </row>
        <row r="206">
          <cell r="D206" t="str">
            <v>RASTELETEIRO</v>
          </cell>
          <cell r="E206" t="str">
            <v>H</v>
          </cell>
          <cell r="F206" t="str">
            <v>IV</v>
          </cell>
          <cell r="G206">
            <v>1.33</v>
          </cell>
          <cell r="H206">
            <v>292.60000000000002</v>
          </cell>
        </row>
        <row r="207">
          <cell r="D207" t="str">
            <v>RECEPCIONISTA</v>
          </cell>
          <cell r="E207" t="str">
            <v>H</v>
          </cell>
          <cell r="F207" t="str">
            <v>V</v>
          </cell>
          <cell r="G207">
            <v>1.64</v>
          </cell>
          <cell r="H207">
            <v>360.8</v>
          </cell>
        </row>
        <row r="208">
          <cell r="D208" t="str">
            <v>ROLISTA</v>
          </cell>
          <cell r="E208" t="str">
            <v>H</v>
          </cell>
          <cell r="F208" t="str">
            <v>VI</v>
          </cell>
          <cell r="G208">
            <v>1.77</v>
          </cell>
          <cell r="H208">
            <v>389.4</v>
          </cell>
        </row>
        <row r="209">
          <cell r="D209" t="str">
            <v>ROLISTA ASFALTO</v>
          </cell>
          <cell r="E209" t="str">
            <v>H</v>
          </cell>
          <cell r="F209" t="str">
            <v>VII</v>
          </cell>
          <cell r="H209">
            <v>0</v>
          </cell>
        </row>
        <row r="210">
          <cell r="D210" t="str">
            <v>RONDANTE</v>
          </cell>
          <cell r="E210" t="str">
            <v>H</v>
          </cell>
          <cell r="F210" t="str">
            <v>II</v>
          </cell>
          <cell r="G210">
            <v>0.99</v>
          </cell>
          <cell r="H210">
            <v>217.8</v>
          </cell>
        </row>
        <row r="211">
          <cell r="D211" t="str">
            <v>SINALEIRO</v>
          </cell>
          <cell r="E211" t="str">
            <v>H</v>
          </cell>
          <cell r="F211" t="str">
            <v>III</v>
          </cell>
          <cell r="G211">
            <v>0.99</v>
          </cell>
          <cell r="H211">
            <v>217.8</v>
          </cell>
        </row>
        <row r="212">
          <cell r="D212" t="str">
            <v>SOLDADOR I</v>
          </cell>
          <cell r="E212" t="str">
            <v>H</v>
          </cell>
          <cell r="F212" t="str">
            <v>V</v>
          </cell>
          <cell r="G212">
            <v>2.35</v>
          </cell>
          <cell r="H212">
            <v>517</v>
          </cell>
        </row>
        <row r="213">
          <cell r="D213" t="str">
            <v>SOLDADOR II</v>
          </cell>
          <cell r="E213" t="str">
            <v>H</v>
          </cell>
          <cell r="F213" t="str">
            <v>VII</v>
          </cell>
          <cell r="H213">
            <v>0</v>
          </cell>
        </row>
        <row r="214">
          <cell r="D214" t="str">
            <v>SOLDADOR III</v>
          </cell>
          <cell r="E214" t="str">
            <v>H</v>
          </cell>
          <cell r="F214" t="str">
            <v>VIII</v>
          </cell>
          <cell r="H214">
            <v>0</v>
          </cell>
        </row>
        <row r="215">
          <cell r="D215" t="str">
            <v>SOLDADOR MANUT. I</v>
          </cell>
          <cell r="E215" t="str">
            <v>H</v>
          </cell>
          <cell r="F215" t="str">
            <v>V</v>
          </cell>
          <cell r="G215">
            <v>2.35</v>
          </cell>
          <cell r="H215">
            <v>517</v>
          </cell>
        </row>
        <row r="216">
          <cell r="D216" t="str">
            <v>SOLDADOR MANUT. II</v>
          </cell>
          <cell r="E216" t="str">
            <v>H</v>
          </cell>
          <cell r="F216" t="str">
            <v>VII</v>
          </cell>
          <cell r="H216">
            <v>0</v>
          </cell>
        </row>
        <row r="217">
          <cell r="D217" t="str">
            <v>SOLDADOR MANUT. III</v>
          </cell>
          <cell r="E217" t="str">
            <v>H</v>
          </cell>
          <cell r="F217" t="str">
            <v>IX</v>
          </cell>
          <cell r="H217">
            <v>0</v>
          </cell>
        </row>
        <row r="218">
          <cell r="D218" t="str">
            <v>TELEFONISTA</v>
          </cell>
          <cell r="E218" t="str">
            <v>H</v>
          </cell>
          <cell r="F218" t="str">
            <v>VII</v>
          </cell>
          <cell r="G218">
            <v>1.46</v>
          </cell>
          <cell r="H218">
            <v>321.2</v>
          </cell>
        </row>
        <row r="219">
          <cell r="D219" t="str">
            <v>TORNEIRO I</v>
          </cell>
          <cell r="E219" t="str">
            <v>H</v>
          </cell>
          <cell r="F219" t="str">
            <v>VIII</v>
          </cell>
          <cell r="G219">
            <v>2.35</v>
          </cell>
          <cell r="H219">
            <v>517</v>
          </cell>
        </row>
        <row r="220">
          <cell r="D220" t="str">
            <v>TORNEIRO II</v>
          </cell>
          <cell r="E220" t="str">
            <v>H</v>
          </cell>
          <cell r="F220" t="str">
            <v>IX</v>
          </cell>
          <cell r="H220">
            <v>0</v>
          </cell>
        </row>
        <row r="221">
          <cell r="D221" t="str">
            <v>TORNEIRO III</v>
          </cell>
          <cell r="E221" t="str">
            <v>H</v>
          </cell>
          <cell r="F221" t="str">
            <v>XI</v>
          </cell>
          <cell r="H221">
            <v>0</v>
          </cell>
        </row>
        <row r="222">
          <cell r="D222" t="str">
            <v>VIBRADORISTA</v>
          </cell>
          <cell r="E222" t="str">
            <v>H</v>
          </cell>
          <cell r="F222" t="str">
            <v>V</v>
          </cell>
          <cell r="H222">
            <v>0</v>
          </cell>
        </row>
        <row r="223">
          <cell r="D223" t="str">
            <v>ENC. SETORIAIS</v>
          </cell>
          <cell r="G223">
            <v>4.24</v>
          </cell>
          <cell r="H223">
            <v>932.8</v>
          </cell>
        </row>
        <row r="224">
          <cell r="D224" t="str">
            <v>ENC. PESSOAL</v>
          </cell>
          <cell r="E224" t="str">
            <v>M</v>
          </cell>
          <cell r="F224" t="str">
            <v>XIV</v>
          </cell>
          <cell r="G224">
            <v>4.24</v>
          </cell>
          <cell r="H224">
            <v>933</v>
          </cell>
        </row>
        <row r="225">
          <cell r="D225" t="str">
            <v>ENC. CONTROLE</v>
          </cell>
          <cell r="E225" t="str">
            <v>M</v>
          </cell>
          <cell r="F225" t="str">
            <v>XIII</v>
          </cell>
          <cell r="G225">
            <v>4.24</v>
          </cell>
          <cell r="H225">
            <v>933</v>
          </cell>
        </row>
        <row r="226">
          <cell r="D226" t="str">
            <v>TEC. SEGUR. TRABALHO</v>
          </cell>
          <cell r="E226" t="str">
            <v>M</v>
          </cell>
          <cell r="F226" t="str">
            <v>XIV</v>
          </cell>
          <cell r="G226">
            <v>3.12</v>
          </cell>
          <cell r="H226">
            <v>686.4</v>
          </cell>
        </row>
        <row r="227">
          <cell r="D227" t="str">
            <v>ENC. SERVIÇOS GERAIS</v>
          </cell>
          <cell r="E227" t="str">
            <v>M</v>
          </cell>
          <cell r="F227" t="str">
            <v>XI</v>
          </cell>
          <cell r="G227">
            <v>2.5499999999999998</v>
          </cell>
          <cell r="H227">
            <v>562</v>
          </cell>
        </row>
        <row r="228">
          <cell r="D228" t="str">
            <v>ENC. LABORATÓRIO</v>
          </cell>
          <cell r="E228" t="str">
            <v>M</v>
          </cell>
          <cell r="F228" t="str">
            <v>XIV</v>
          </cell>
          <cell r="G228">
            <v>4.24</v>
          </cell>
          <cell r="H228">
            <v>932.8</v>
          </cell>
        </row>
        <row r="229">
          <cell r="D229" t="str">
            <v>ENC. TRANSPORTES</v>
          </cell>
          <cell r="E229" t="str">
            <v>M</v>
          </cell>
          <cell r="F229" t="str">
            <v>XIII</v>
          </cell>
          <cell r="G229">
            <v>3.37</v>
          </cell>
          <cell r="H229">
            <v>741</v>
          </cell>
        </row>
        <row r="230">
          <cell r="D230" t="str">
            <v>ALMOXARIFE I</v>
          </cell>
          <cell r="E230" t="str">
            <v>M</v>
          </cell>
          <cell r="F230" t="str">
            <v>XI</v>
          </cell>
          <cell r="G230">
            <v>4.32</v>
          </cell>
          <cell r="H230">
            <v>950.4</v>
          </cell>
        </row>
        <row r="231">
          <cell r="D231" t="str">
            <v>TOPÓGRAFO I</v>
          </cell>
          <cell r="E231" t="str">
            <v>M</v>
          </cell>
          <cell r="F231" t="str">
            <v>XIV</v>
          </cell>
          <cell r="G231">
            <v>3.36</v>
          </cell>
          <cell r="H231">
            <v>739.2</v>
          </cell>
        </row>
        <row r="232">
          <cell r="D232" t="str">
            <v>ENC. LUBRIFICAÇÃO</v>
          </cell>
          <cell r="E232" t="str">
            <v>M</v>
          </cell>
          <cell r="F232" t="str">
            <v>XIII</v>
          </cell>
          <cell r="G232">
            <v>3.8</v>
          </cell>
          <cell r="H232">
            <v>836</v>
          </cell>
        </row>
        <row r="233">
          <cell r="D233" t="str">
            <v>ENC. MEC. PESADA</v>
          </cell>
          <cell r="E233" t="str">
            <v>M</v>
          </cell>
          <cell r="F233" t="str">
            <v>XVI</v>
          </cell>
          <cell r="G233">
            <v>5.29</v>
          </cell>
          <cell r="H233">
            <v>1164</v>
          </cell>
        </row>
        <row r="234">
          <cell r="D234" t="str">
            <v>TÉCNICO OAE/OAC</v>
          </cell>
          <cell r="G234">
            <v>5.45</v>
          </cell>
          <cell r="H234">
            <v>1200</v>
          </cell>
        </row>
        <row r="237">
          <cell r="D237">
            <v>36831</v>
          </cell>
        </row>
        <row r="238">
          <cell r="D238" t="str">
            <v>FOLHA CONFIDENCIAL</v>
          </cell>
        </row>
        <row r="239">
          <cell r="D239" t="str">
            <v>ALMOXARIFE II</v>
          </cell>
          <cell r="E239" t="str">
            <v>M</v>
          </cell>
          <cell r="F239" t="str">
            <v>XIII</v>
          </cell>
        </row>
        <row r="240">
          <cell r="D240" t="str">
            <v>ALMOXARIFE III</v>
          </cell>
          <cell r="E240" t="str">
            <v>M</v>
          </cell>
          <cell r="F240" t="str">
            <v>XV</v>
          </cell>
        </row>
        <row r="241">
          <cell r="D241" t="str">
            <v>ASSIST. ADMINISTRATIVO</v>
          </cell>
          <cell r="G241">
            <v>10.4</v>
          </cell>
          <cell r="H241">
            <v>2288</v>
          </cell>
        </row>
        <row r="242">
          <cell r="D242" t="str">
            <v>ASSISTENTE SOCIAL</v>
          </cell>
          <cell r="E242" t="str">
            <v>M</v>
          </cell>
          <cell r="F242" t="str">
            <v>XIII</v>
          </cell>
        </row>
        <row r="243">
          <cell r="D243" t="str">
            <v>CH. ESCRITÓRIO</v>
          </cell>
          <cell r="E243" t="str">
            <v>M</v>
          </cell>
          <cell r="F243" t="str">
            <v>XV</v>
          </cell>
          <cell r="G243">
            <v>5.75</v>
          </cell>
          <cell r="H243">
            <v>1266</v>
          </cell>
        </row>
        <row r="244">
          <cell r="D244" t="str">
            <v>COMPRADOR I</v>
          </cell>
          <cell r="E244" t="str">
            <v>H</v>
          </cell>
          <cell r="F244" t="str">
            <v>X</v>
          </cell>
          <cell r="G244">
            <v>3.64</v>
          </cell>
          <cell r="H244">
            <v>800</v>
          </cell>
        </row>
        <row r="245">
          <cell r="D245" t="str">
            <v>CONTADOR</v>
          </cell>
          <cell r="G245">
            <v>8.43</v>
          </cell>
          <cell r="H245">
            <v>1855</v>
          </cell>
        </row>
        <row r="246">
          <cell r="D246" t="str">
            <v>ENC. ALVENARIA</v>
          </cell>
          <cell r="E246" t="str">
            <v>M</v>
          </cell>
          <cell r="F246" t="str">
            <v>XIII</v>
          </cell>
          <cell r="G246">
            <v>0</v>
          </cell>
        </row>
        <row r="247">
          <cell r="D247" t="str">
            <v>ENC. APONTADORIA</v>
          </cell>
          <cell r="E247" t="str">
            <v>M</v>
          </cell>
          <cell r="F247" t="str">
            <v>XII</v>
          </cell>
          <cell r="G247">
            <v>0</v>
          </cell>
        </row>
        <row r="248">
          <cell r="D248" t="str">
            <v>ENC. ARMAÇÃO</v>
          </cell>
          <cell r="E248" t="str">
            <v>M</v>
          </cell>
          <cell r="F248" t="str">
            <v>XIII</v>
          </cell>
          <cell r="G248">
            <v>0</v>
          </cell>
        </row>
        <row r="249">
          <cell r="D249" t="str">
            <v>ENC. BORRACHARIA</v>
          </cell>
          <cell r="E249" t="str">
            <v>M</v>
          </cell>
          <cell r="F249" t="str">
            <v>XII</v>
          </cell>
          <cell r="G249">
            <v>0</v>
          </cell>
        </row>
        <row r="250">
          <cell r="D250" t="str">
            <v>ENC. CANTINA</v>
          </cell>
          <cell r="E250" t="str">
            <v>M</v>
          </cell>
          <cell r="F250" t="str">
            <v>XI</v>
          </cell>
          <cell r="G250">
            <v>2.2999999999999998</v>
          </cell>
          <cell r="H250">
            <v>505</v>
          </cell>
        </row>
        <row r="251">
          <cell r="D251" t="str">
            <v>ENC. CAPA ASFÁLTICA</v>
          </cell>
          <cell r="E251" t="str">
            <v>M</v>
          </cell>
          <cell r="F251" t="str">
            <v>XIV</v>
          </cell>
          <cell r="G251">
            <v>4.24</v>
          </cell>
          <cell r="H251">
            <v>932.8</v>
          </cell>
        </row>
        <row r="252">
          <cell r="D252" t="str">
            <v>ENC. CARPINTARIA</v>
          </cell>
          <cell r="E252" t="str">
            <v>M</v>
          </cell>
          <cell r="F252" t="str">
            <v>XIII</v>
          </cell>
          <cell r="G252">
            <v>2.91</v>
          </cell>
          <cell r="H252">
            <v>641</v>
          </cell>
        </row>
        <row r="253">
          <cell r="D253" t="str">
            <v>ENC. CENTRAL BRITAG. I</v>
          </cell>
          <cell r="E253" t="str">
            <v>M</v>
          </cell>
          <cell r="F253" t="str">
            <v>XI</v>
          </cell>
          <cell r="G253">
            <v>2.91</v>
          </cell>
          <cell r="H253">
            <v>641</v>
          </cell>
        </row>
        <row r="254">
          <cell r="D254" t="str">
            <v>ENC. CENTRAL BRITAG. II</v>
          </cell>
          <cell r="E254" t="str">
            <v>M</v>
          </cell>
          <cell r="F254" t="str">
            <v>XIII</v>
          </cell>
          <cell r="G254">
            <v>0</v>
          </cell>
        </row>
        <row r="255">
          <cell r="D255" t="str">
            <v>ENC. CENTRAL CONCRETO</v>
          </cell>
          <cell r="E255" t="str">
            <v>M</v>
          </cell>
          <cell r="F255" t="str">
            <v>XII</v>
          </cell>
          <cell r="G255">
            <v>0</v>
          </cell>
        </row>
        <row r="256">
          <cell r="D256" t="str">
            <v>ENC. CENTRAL REFRIGER.</v>
          </cell>
          <cell r="E256" t="str">
            <v>M</v>
          </cell>
          <cell r="F256" t="str">
            <v>XIV</v>
          </cell>
          <cell r="G256">
            <v>0</v>
          </cell>
        </row>
        <row r="257">
          <cell r="D257" t="str">
            <v>ENC. COMPACTAÇÃO</v>
          </cell>
          <cell r="E257" t="str">
            <v>M</v>
          </cell>
          <cell r="F257" t="str">
            <v>XIII</v>
          </cell>
          <cell r="G257">
            <v>0</v>
          </cell>
        </row>
        <row r="258">
          <cell r="D258" t="str">
            <v>ENC. CONCRETO</v>
          </cell>
          <cell r="E258" t="str">
            <v>M</v>
          </cell>
          <cell r="F258" t="str">
            <v>XIII</v>
          </cell>
          <cell r="G258">
            <v>0</v>
          </cell>
        </row>
        <row r="259">
          <cell r="D259" t="str">
            <v>ENC. CONTAS A PAGAR</v>
          </cell>
          <cell r="E259" t="str">
            <v>M</v>
          </cell>
          <cell r="G259">
            <v>4.24</v>
          </cell>
          <cell r="H259">
            <v>932.8</v>
          </cell>
        </row>
        <row r="260">
          <cell r="D260" t="str">
            <v>ENC. CONTROLE ARMAÇÃO</v>
          </cell>
          <cell r="E260" t="str">
            <v>M</v>
          </cell>
          <cell r="F260" t="str">
            <v>XIV</v>
          </cell>
          <cell r="G260">
            <v>0</v>
          </cell>
        </row>
        <row r="261">
          <cell r="D261" t="str">
            <v>ENC. CONTROLE MANUT.</v>
          </cell>
          <cell r="E261" t="str">
            <v>M</v>
          </cell>
          <cell r="F261" t="str">
            <v>XIV</v>
          </cell>
          <cell r="G261">
            <v>5.2</v>
          </cell>
          <cell r="H261">
            <v>1144</v>
          </cell>
        </row>
        <row r="262">
          <cell r="D262" t="str">
            <v>ENC. CUSTOS</v>
          </cell>
          <cell r="E262" t="str">
            <v>M</v>
          </cell>
          <cell r="F262" t="str">
            <v>XIII</v>
          </cell>
          <cell r="G262">
            <v>0</v>
          </cell>
        </row>
        <row r="263">
          <cell r="D263" t="str">
            <v>ENC. CUSTOS E CONTROLE</v>
          </cell>
          <cell r="E263" t="str">
            <v>M</v>
          </cell>
          <cell r="F263" t="str">
            <v>XVI</v>
          </cell>
          <cell r="G263">
            <v>0</v>
          </cell>
        </row>
        <row r="264">
          <cell r="D264" t="str">
            <v>ENC. CUSTOS E MEDIÇÃO</v>
          </cell>
          <cell r="E264" t="str">
            <v>M</v>
          </cell>
          <cell r="F264" t="str">
            <v>XVI</v>
          </cell>
          <cell r="G264">
            <v>0</v>
          </cell>
        </row>
        <row r="265">
          <cell r="D265" t="str">
            <v>ENC. ELETRICIDADE ALT.</v>
          </cell>
          <cell r="E265" t="str">
            <v>M</v>
          </cell>
          <cell r="F265" t="str">
            <v>XV</v>
          </cell>
          <cell r="G265">
            <v>3.8</v>
          </cell>
          <cell r="H265">
            <v>836</v>
          </cell>
        </row>
        <row r="266">
          <cell r="D266" t="str">
            <v>ENC. ELETRICIDADE CONT.</v>
          </cell>
          <cell r="E266" t="str">
            <v>M</v>
          </cell>
          <cell r="F266" t="str">
            <v>XV</v>
          </cell>
          <cell r="G266">
            <v>0</v>
          </cell>
        </row>
        <row r="267">
          <cell r="D267" t="str">
            <v>ENC. ELEVAÇÃO CARGA</v>
          </cell>
          <cell r="E267" t="str">
            <v>M</v>
          </cell>
          <cell r="F267" t="str">
            <v>XIV</v>
          </cell>
          <cell r="G267">
            <v>0</v>
          </cell>
        </row>
        <row r="268">
          <cell r="D268" t="str">
            <v>ENC. EMBUTIDOS</v>
          </cell>
          <cell r="E268" t="str">
            <v>M</v>
          </cell>
          <cell r="F268" t="str">
            <v>XIV</v>
          </cell>
          <cell r="G268">
            <v>0</v>
          </cell>
        </row>
        <row r="269">
          <cell r="D269" t="str">
            <v>ENC. ESCAVAÇÃO ROCHA</v>
          </cell>
          <cell r="E269" t="str">
            <v>M</v>
          </cell>
          <cell r="F269" t="str">
            <v>XIII</v>
          </cell>
          <cell r="G269">
            <v>2.98</v>
          </cell>
          <cell r="H269">
            <v>656</v>
          </cell>
        </row>
        <row r="270">
          <cell r="D270" t="str">
            <v>ENC. GERAL DE OBRAS</v>
          </cell>
          <cell r="E270" t="str">
            <v>M</v>
          </cell>
          <cell r="G270">
            <v>17.95</v>
          </cell>
          <cell r="H270">
            <v>3950</v>
          </cell>
        </row>
        <row r="271">
          <cell r="D271" t="str">
            <v>ENC. HIDRÁULICA</v>
          </cell>
          <cell r="E271" t="str">
            <v>M</v>
          </cell>
          <cell r="F271" t="str">
            <v>XII</v>
          </cell>
          <cell r="G271">
            <v>0</v>
          </cell>
        </row>
        <row r="272">
          <cell r="D272" t="str">
            <v>ENC. LANC. CONCR. BARRAG.</v>
          </cell>
          <cell r="E272" t="str">
            <v>M</v>
          </cell>
          <cell r="F272" t="str">
            <v>XVII</v>
          </cell>
          <cell r="G272">
            <v>0</v>
          </cell>
        </row>
        <row r="273">
          <cell r="D273" t="str">
            <v>ENC. LANÇAMENTO</v>
          </cell>
          <cell r="E273" t="str">
            <v>M</v>
          </cell>
          <cell r="F273" t="str">
            <v>XIII</v>
          </cell>
          <cell r="G273">
            <v>0</v>
          </cell>
        </row>
        <row r="274">
          <cell r="D274" t="str">
            <v>ENC. LANÇAMENTO CONCRETO</v>
          </cell>
          <cell r="E274" t="str">
            <v>M</v>
          </cell>
          <cell r="F274" t="str">
            <v>XIII</v>
          </cell>
          <cell r="G274">
            <v>0</v>
          </cell>
        </row>
        <row r="275">
          <cell r="D275" t="str">
            <v>ENC. MATERIAL EMBUTIDO</v>
          </cell>
          <cell r="E275" t="str">
            <v>M</v>
          </cell>
          <cell r="F275" t="str">
            <v>XIV</v>
          </cell>
          <cell r="G275">
            <v>0</v>
          </cell>
        </row>
        <row r="276">
          <cell r="D276" t="str">
            <v>ENC. MEC. AR COMPRIMIDO</v>
          </cell>
          <cell r="E276" t="str">
            <v>M</v>
          </cell>
          <cell r="F276" t="str">
            <v>XV</v>
          </cell>
          <cell r="G276">
            <v>0</v>
          </cell>
        </row>
        <row r="277">
          <cell r="D277" t="str">
            <v>ENC. MEC. INSTAL. FIXAS</v>
          </cell>
          <cell r="E277" t="str">
            <v>M</v>
          </cell>
          <cell r="F277" t="str">
            <v>XIII</v>
          </cell>
          <cell r="G277">
            <v>0</v>
          </cell>
        </row>
        <row r="278">
          <cell r="D278" t="str">
            <v>ENC. MEC. LANÇAMENTO</v>
          </cell>
          <cell r="E278" t="str">
            <v>M</v>
          </cell>
          <cell r="F278" t="str">
            <v>XIV</v>
          </cell>
          <cell r="G278">
            <v>0</v>
          </cell>
        </row>
        <row r="279">
          <cell r="D279" t="str">
            <v>ENC. MEC. LEVE</v>
          </cell>
          <cell r="E279" t="str">
            <v>M</v>
          </cell>
          <cell r="F279" t="str">
            <v>XV</v>
          </cell>
          <cell r="G279">
            <v>4.1900000000000004</v>
          </cell>
          <cell r="H279">
            <v>921</v>
          </cell>
        </row>
        <row r="280">
          <cell r="D280" t="str">
            <v>ENC. MONTAGEM ELÉTRICA</v>
          </cell>
          <cell r="E280" t="str">
            <v>M</v>
          </cell>
          <cell r="F280" t="str">
            <v>XIV</v>
          </cell>
          <cell r="G280">
            <v>0</v>
          </cell>
        </row>
        <row r="281">
          <cell r="D281" t="str">
            <v>ENC. MONTAGEM ELETROMEC</v>
          </cell>
          <cell r="E281" t="str">
            <v>M</v>
          </cell>
          <cell r="F281" t="str">
            <v>XVI</v>
          </cell>
          <cell r="G281">
            <v>0</v>
          </cell>
        </row>
        <row r="282">
          <cell r="D282" t="str">
            <v>ENC. MONTAGEM ESTRUTURA</v>
          </cell>
          <cell r="E282" t="str">
            <v>M</v>
          </cell>
          <cell r="F282" t="str">
            <v>XIII</v>
          </cell>
          <cell r="G282">
            <v>0</v>
          </cell>
        </row>
        <row r="283">
          <cell r="D283" t="str">
            <v>ENC. MONTAGEM MEC. I</v>
          </cell>
          <cell r="E283" t="str">
            <v>M</v>
          </cell>
          <cell r="F283" t="str">
            <v>XIV</v>
          </cell>
          <cell r="G283">
            <v>0</v>
          </cell>
        </row>
        <row r="284">
          <cell r="D284" t="str">
            <v>ENC. MONTAGEM MEC. II</v>
          </cell>
          <cell r="E284" t="str">
            <v>M</v>
          </cell>
          <cell r="F284" t="str">
            <v>XVI</v>
          </cell>
          <cell r="G284">
            <v>0</v>
          </cell>
        </row>
        <row r="285">
          <cell r="D285" t="str">
            <v>ENC. OBRA ARTE CORRENTE</v>
          </cell>
          <cell r="E285" t="str">
            <v>M</v>
          </cell>
          <cell r="F285" t="str">
            <v>XII</v>
          </cell>
          <cell r="G285">
            <v>2.74</v>
          </cell>
          <cell r="H285">
            <v>602</v>
          </cell>
        </row>
        <row r="286">
          <cell r="D286" t="str">
            <v>ENC. OBRA ARTE ESPECIAL</v>
          </cell>
          <cell r="E286" t="str">
            <v>M</v>
          </cell>
          <cell r="F286" t="str">
            <v>XIV</v>
          </cell>
          <cell r="G286">
            <v>4.2300000000000004</v>
          </cell>
          <cell r="H286">
            <v>931</v>
          </cell>
        </row>
        <row r="287">
          <cell r="D287" t="str">
            <v>ENC. PAVIMENTAÇÃO</v>
          </cell>
          <cell r="E287" t="str">
            <v>M</v>
          </cell>
          <cell r="F287" t="str">
            <v>XV</v>
          </cell>
          <cell r="G287">
            <v>4.24</v>
          </cell>
          <cell r="H287">
            <v>932.8</v>
          </cell>
        </row>
        <row r="288">
          <cell r="D288" t="str">
            <v>ENC. PLANEJAMENTO</v>
          </cell>
          <cell r="E288" t="str">
            <v>M</v>
          </cell>
          <cell r="G288">
            <v>0</v>
          </cell>
        </row>
        <row r="289">
          <cell r="D289" t="str">
            <v>ENC. PLANO FOGO</v>
          </cell>
          <cell r="E289" t="str">
            <v>M</v>
          </cell>
          <cell r="F289" t="str">
            <v>XV</v>
          </cell>
          <cell r="G289">
            <v>0</v>
          </cell>
        </row>
        <row r="290">
          <cell r="D290" t="str">
            <v>ENC. PROTENSÃO INJEÇÃO</v>
          </cell>
          <cell r="E290" t="str">
            <v>M</v>
          </cell>
          <cell r="F290" t="str">
            <v>XII</v>
          </cell>
          <cell r="G290">
            <v>0</v>
          </cell>
        </row>
        <row r="291">
          <cell r="D291" t="str">
            <v>ENC. REGUL. GRAMPEAÇÃO</v>
          </cell>
          <cell r="E291" t="str">
            <v>M</v>
          </cell>
          <cell r="F291" t="str">
            <v>XIV</v>
          </cell>
          <cell r="G291">
            <v>0</v>
          </cell>
        </row>
        <row r="292">
          <cell r="D292" t="str">
            <v>ENC. SEÇÃO ESCAV. ROCHA</v>
          </cell>
          <cell r="E292" t="str">
            <v>M</v>
          </cell>
          <cell r="F292" t="str">
            <v>XVI</v>
          </cell>
          <cell r="G292">
            <v>2.98</v>
          </cell>
          <cell r="H292">
            <v>656</v>
          </cell>
        </row>
        <row r="293">
          <cell r="D293" t="str">
            <v>ENC. SEÇÃO TÉCNICA I</v>
          </cell>
          <cell r="E293" t="str">
            <v>M</v>
          </cell>
          <cell r="F293" t="str">
            <v>XIV</v>
          </cell>
          <cell r="G293">
            <v>4.24</v>
          </cell>
          <cell r="H293">
            <v>932.8</v>
          </cell>
        </row>
        <row r="294">
          <cell r="D294" t="str">
            <v>ENC. SEÇÃO TÉCNICA II</v>
          </cell>
          <cell r="E294" t="str">
            <v>M</v>
          </cell>
          <cell r="F294" t="str">
            <v>XVI</v>
          </cell>
          <cell r="G294">
            <v>0</v>
          </cell>
        </row>
        <row r="295">
          <cell r="D295" t="str">
            <v>ENC. SEÇÃO TÉCNICA III</v>
          </cell>
          <cell r="E295" t="str">
            <v>M</v>
          </cell>
          <cell r="F295" t="str">
            <v>XVIII</v>
          </cell>
          <cell r="G295">
            <v>6.82</v>
          </cell>
          <cell r="H295">
            <v>1500</v>
          </cell>
        </row>
        <row r="296">
          <cell r="D296" t="str">
            <v>ENC. SEÇÃO TÚNEIS</v>
          </cell>
          <cell r="E296" t="str">
            <v>M</v>
          </cell>
          <cell r="F296" t="str">
            <v>XVI</v>
          </cell>
          <cell r="G296">
            <v>0</v>
          </cell>
        </row>
        <row r="297">
          <cell r="D297" t="str">
            <v>ENC. SERVIÇO TÚNEIS</v>
          </cell>
          <cell r="E297" t="str">
            <v>M</v>
          </cell>
          <cell r="F297" t="str">
            <v>XV</v>
          </cell>
          <cell r="G297">
            <v>0</v>
          </cell>
        </row>
        <row r="298">
          <cell r="D298" t="str">
            <v>ENC. SOLDAGEM MANUT.</v>
          </cell>
          <cell r="E298" t="str">
            <v>M</v>
          </cell>
          <cell r="F298" t="str">
            <v>XIII</v>
          </cell>
          <cell r="G298">
            <v>0</v>
          </cell>
        </row>
        <row r="299">
          <cell r="D299" t="str">
            <v>ENC. SOLDAGEM PROD. I</v>
          </cell>
          <cell r="E299" t="str">
            <v>M</v>
          </cell>
          <cell r="F299" t="str">
            <v>XIV</v>
          </cell>
          <cell r="G299">
            <v>0</v>
          </cell>
        </row>
        <row r="300">
          <cell r="D300" t="str">
            <v>ENC. SOLDAGEM PROD. II</v>
          </cell>
          <cell r="E300" t="str">
            <v>M</v>
          </cell>
          <cell r="F300" t="str">
            <v>XVI</v>
          </cell>
          <cell r="G300">
            <v>0</v>
          </cell>
        </row>
        <row r="301">
          <cell r="D301" t="str">
            <v>ENC. TERRAPLENAGEM</v>
          </cell>
          <cell r="E301" t="str">
            <v>M</v>
          </cell>
          <cell r="F301" t="str">
            <v>XIV</v>
          </cell>
          <cell r="G301">
            <v>4.24</v>
          </cell>
          <cell r="H301">
            <v>932.8</v>
          </cell>
        </row>
        <row r="302">
          <cell r="D302" t="str">
            <v>ENC. TOPOGRAFIA</v>
          </cell>
          <cell r="E302" t="str">
            <v>M</v>
          </cell>
          <cell r="G302">
            <v>14.17</v>
          </cell>
          <cell r="H302">
            <v>3117</v>
          </cell>
        </row>
        <row r="303">
          <cell r="D303" t="str">
            <v>ENC. TÚNEIS</v>
          </cell>
          <cell r="E303" t="str">
            <v>M</v>
          </cell>
          <cell r="F303" t="str">
            <v>XIII</v>
          </cell>
          <cell r="G303">
            <v>3.56</v>
          </cell>
          <cell r="H303">
            <v>784</v>
          </cell>
        </row>
        <row r="304">
          <cell r="D304" t="str">
            <v>ENC. USINA ASFALTO</v>
          </cell>
          <cell r="E304" t="str">
            <v>M</v>
          </cell>
          <cell r="F304" t="str">
            <v>XIII</v>
          </cell>
          <cell r="G304">
            <v>3.4</v>
          </cell>
          <cell r="H304">
            <v>748</v>
          </cell>
        </row>
        <row r="305">
          <cell r="D305" t="str">
            <v>ENG. JÚNIOR</v>
          </cell>
          <cell r="G305">
            <v>6.47</v>
          </cell>
          <cell r="H305">
            <v>1424</v>
          </cell>
        </row>
        <row r="306">
          <cell r="D306" t="str">
            <v>ENG. MECÂNICO</v>
          </cell>
          <cell r="G306">
            <v>18.190000000000001</v>
          </cell>
          <cell r="H306">
            <v>4002</v>
          </cell>
        </row>
        <row r="307">
          <cell r="D307" t="str">
            <v>ENG. PLENO</v>
          </cell>
          <cell r="G307">
            <v>11.18</v>
          </cell>
          <cell r="H307">
            <v>2460</v>
          </cell>
        </row>
        <row r="308">
          <cell r="D308" t="str">
            <v>ENG. QUALIDADE</v>
          </cell>
          <cell r="G308">
            <v>9.81</v>
          </cell>
          <cell r="H308">
            <v>2159</v>
          </cell>
        </row>
        <row r="309">
          <cell r="D309" t="str">
            <v>ENG. SEGURANÇA</v>
          </cell>
          <cell r="G309">
            <v>11.61</v>
          </cell>
          <cell r="H309">
            <v>2555</v>
          </cell>
        </row>
        <row r="310">
          <cell r="D310" t="str">
            <v>ENG. SÊNIOR I</v>
          </cell>
          <cell r="G310">
            <v>22.7</v>
          </cell>
          <cell r="H310">
            <v>4994</v>
          </cell>
        </row>
        <row r="311">
          <cell r="D311" t="str">
            <v>ENG. SÊNIOR II</v>
          </cell>
          <cell r="G311">
            <v>28.96</v>
          </cell>
          <cell r="H311">
            <v>6371</v>
          </cell>
        </row>
        <row r="312">
          <cell r="D312" t="str">
            <v>MÉDICO</v>
          </cell>
          <cell r="G312">
            <v>6.01</v>
          </cell>
          <cell r="H312">
            <v>1322</v>
          </cell>
        </row>
        <row r="313">
          <cell r="D313" t="str">
            <v>TOPÓGRAFO II</v>
          </cell>
          <cell r="E313" t="str">
            <v>M</v>
          </cell>
          <cell r="F313" t="str">
            <v>XVI</v>
          </cell>
          <cell r="G313">
            <v>0</v>
          </cell>
        </row>
      </sheetData>
      <sheetData sheetId="74"/>
      <sheetData sheetId="75">
        <row r="51">
          <cell r="D51">
            <v>1.1578999999999999</v>
          </cell>
        </row>
      </sheetData>
      <sheetData sheetId="76"/>
      <sheetData sheetId="77"/>
      <sheetData sheetId="78"/>
      <sheetData sheetId="79"/>
      <sheetData sheetId="80"/>
      <sheetData sheetId="81" refreshError="1">
        <row r="3">
          <cell r="A3">
            <v>4</v>
          </cell>
          <cell r="B3">
            <v>7.8929999999999998</v>
          </cell>
          <cell r="C3">
            <v>53.947000000000003</v>
          </cell>
          <cell r="D3">
            <v>776</v>
          </cell>
          <cell r="E3">
            <v>10.7</v>
          </cell>
          <cell r="F3">
            <v>2.3340000000000001</v>
          </cell>
          <cell r="G3">
            <v>17.135999999999999</v>
          </cell>
        </row>
        <row r="4">
          <cell r="A4">
            <v>4.5</v>
          </cell>
          <cell r="B4">
            <v>6.391</v>
          </cell>
          <cell r="C4">
            <v>62.156999999999996</v>
          </cell>
          <cell r="D4">
            <v>990</v>
          </cell>
          <cell r="E4">
            <v>11.5</v>
          </cell>
          <cell r="F4">
            <v>2.3530000000000002</v>
          </cell>
          <cell r="G4">
            <v>16.885000000000002</v>
          </cell>
        </row>
        <row r="5">
          <cell r="A5">
            <v>5</v>
          </cell>
          <cell r="B5">
            <v>5.2510000000000003</v>
          </cell>
          <cell r="C5">
            <v>69.018000000000001</v>
          </cell>
          <cell r="D5">
            <v>1016</v>
          </cell>
          <cell r="E5">
            <v>13.1</v>
          </cell>
          <cell r="F5">
            <v>2.3639999999999999</v>
          </cell>
          <cell r="G5">
            <v>16.945</v>
          </cell>
        </row>
        <row r="6">
          <cell r="A6">
            <v>5.5</v>
          </cell>
          <cell r="B6">
            <v>4.4960000000000004</v>
          </cell>
          <cell r="C6">
            <v>74.105000000000004</v>
          </cell>
          <cell r="D6">
            <v>908</v>
          </cell>
          <cell r="E6">
            <v>14.2</v>
          </cell>
          <cell r="F6">
            <v>2.3650000000000002</v>
          </cell>
          <cell r="G6">
            <v>17.359000000000002</v>
          </cell>
        </row>
        <row r="7">
          <cell r="A7">
            <v>6</v>
          </cell>
          <cell r="B7">
            <v>3.9609999999999999</v>
          </cell>
          <cell r="C7">
            <v>77.971999999999994</v>
          </cell>
          <cell r="D7">
            <v>766</v>
          </cell>
          <cell r="E7">
            <v>15.6</v>
          </cell>
          <cell r="F7">
            <v>2.36</v>
          </cell>
          <cell r="G7">
            <v>17.97</v>
          </cell>
        </row>
      </sheetData>
      <sheetData sheetId="82"/>
      <sheetData sheetId="83" refreshError="1"/>
      <sheetData sheetId="84" refreshError="1"/>
      <sheetData sheetId="85" refreshError="1"/>
      <sheetData sheetId="86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/>
      <sheetData sheetId="98"/>
      <sheetData sheetId="99"/>
      <sheetData sheetId="100">
        <row r="40">
          <cell r="Q40">
            <v>1.0023926659380604</v>
          </cell>
        </row>
      </sheetData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>
        <row r="10">
          <cell r="C10">
            <v>1.2168020254059999</v>
          </cell>
        </row>
        <row r="20">
          <cell r="C20">
            <v>1.1427352557956101</v>
          </cell>
        </row>
        <row r="28">
          <cell r="C28">
            <v>1.6720030047263801</v>
          </cell>
        </row>
      </sheetData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>
        <row r="4">
          <cell r="E4">
            <v>1</v>
          </cell>
        </row>
        <row r="5">
          <cell r="B5" t="str">
            <v>45000</v>
          </cell>
          <cell r="C5" t="str">
            <v>EXTRACAO E CARGA DE AREIA</v>
          </cell>
          <cell r="D5" t="str">
            <v>M3</v>
          </cell>
          <cell r="E5">
            <v>5.31</v>
          </cell>
        </row>
        <row r="6">
          <cell r="B6" t="str">
            <v>45001</v>
          </cell>
          <cell r="C6" t="str">
            <v>EXTRACAO, CARGA E TRANSPORTE DE AREIA</v>
          </cell>
          <cell r="D6" t="str">
            <v>M3</v>
          </cell>
          <cell r="E6">
            <v>6.99</v>
          </cell>
        </row>
        <row r="7">
          <cell r="B7" t="str">
            <v>45002</v>
          </cell>
          <cell r="C7" t="str">
            <v>ESCAV. CARGA E TRANSP. DE AREIA EXTR. ABAIXO LENCOL FRE</v>
          </cell>
          <cell r="D7" t="str">
            <v>M3</v>
          </cell>
          <cell r="E7">
            <v>5.23</v>
          </cell>
        </row>
        <row r="8">
          <cell r="B8" t="str">
            <v>45005</v>
          </cell>
          <cell r="C8" t="str">
            <v>EXTRACAO E CARGA DE SEIXO COM DRAG-LINE</v>
          </cell>
          <cell r="D8" t="str">
            <v>M3</v>
          </cell>
          <cell r="E8">
            <v>4.55</v>
          </cell>
        </row>
        <row r="9">
          <cell r="B9" t="str">
            <v>45007</v>
          </cell>
          <cell r="C9" t="str">
            <v>EXTRACAO E CARGA DE CANAIS COM DRAG-LINE</v>
          </cell>
          <cell r="D9" t="str">
            <v>M3</v>
          </cell>
          <cell r="E9">
            <v>3.3099999999999996</v>
          </cell>
        </row>
        <row r="10">
          <cell r="B10" t="str">
            <v>45010</v>
          </cell>
          <cell r="C10" t="str">
            <v>EXTRACAO E CARGA DE SEIXO COM TRATOR</v>
          </cell>
          <cell r="D10" t="str">
            <v>M3</v>
          </cell>
          <cell r="E10">
            <v>2.86</v>
          </cell>
        </row>
        <row r="11">
          <cell r="B11" t="str">
            <v>45012</v>
          </cell>
          <cell r="C11" t="str">
            <v>PRODUCAO E CARGA DE SEIXO PENEIRADO P/REVEST. EM MICR</v>
          </cell>
          <cell r="D11" t="str">
            <v>M3</v>
          </cell>
          <cell r="E11">
            <v>7.49</v>
          </cell>
        </row>
        <row r="12">
          <cell r="B12" t="str">
            <v>45015</v>
          </cell>
          <cell r="C12" t="str">
            <v>EXTRACAO DE ROCHA PARA BRITAGEM</v>
          </cell>
          <cell r="D12" t="str">
            <v>M3</v>
          </cell>
          <cell r="E12">
            <v>6</v>
          </cell>
        </row>
        <row r="13">
          <cell r="B13" t="str">
            <v>45020</v>
          </cell>
          <cell r="C13" t="str">
            <v>FOGACHO PARA ROCHA EXTRAIDA</v>
          </cell>
          <cell r="D13" t="str">
            <v>M3</v>
          </cell>
          <cell r="E13">
            <v>11.110000000000001</v>
          </cell>
        </row>
        <row r="14">
          <cell r="B14" t="str">
            <v>45025</v>
          </cell>
          <cell r="C14" t="str">
            <v>EXTRAÇÃO DE ROCHA E FOGACHO</v>
          </cell>
          <cell r="D14" t="str">
            <v>m3</v>
          </cell>
          <cell r="E14">
            <v>7.67</v>
          </cell>
        </row>
        <row r="15">
          <cell r="B15" t="str">
            <v>45030</v>
          </cell>
          <cell r="C15" t="str">
            <v>CARGA E TRANSPORTE DA ROCHA DA PEDREIRA PARA O BRITADOR</v>
          </cell>
          <cell r="D15" t="str">
            <v>M3</v>
          </cell>
          <cell r="E15">
            <v>4.92</v>
          </cell>
        </row>
        <row r="16">
          <cell r="B16" t="str">
            <v>45035</v>
          </cell>
          <cell r="C16" t="str">
            <v>CARREGAMENTO DE SEIXO</v>
          </cell>
          <cell r="D16" t="str">
            <v>M3</v>
          </cell>
          <cell r="E16">
            <v>0.77</v>
          </cell>
        </row>
        <row r="17">
          <cell r="B17" t="str">
            <v>45040</v>
          </cell>
          <cell r="C17" t="str">
            <v>BRITAGEM DE SEIXO</v>
          </cell>
          <cell r="D17" t="str">
            <v>M3</v>
          </cell>
          <cell r="E17">
            <v>10.469999999999999</v>
          </cell>
        </row>
        <row r="18">
          <cell r="B18" t="str">
            <v>45045</v>
          </cell>
          <cell r="C18" t="str">
            <v>EXTRACAO, CARGA E TRANSPORTE DE ROCHA ATE O BRITADOR</v>
          </cell>
          <cell r="D18" t="str">
            <v>M3</v>
          </cell>
          <cell r="E18">
            <v>12.59</v>
          </cell>
        </row>
        <row r="19">
          <cell r="B19" t="str">
            <v>45050</v>
          </cell>
          <cell r="C19" t="str">
            <v>BRITAGEM PRIMARIA - PRODUCAO DE PEDRA PULMAO D &lt;= 10C</v>
          </cell>
          <cell r="D19" t="str">
            <v>M3</v>
          </cell>
          <cell r="E19">
            <v>13.32</v>
          </cell>
        </row>
        <row r="20">
          <cell r="B20" t="str">
            <v>45055</v>
          </cell>
          <cell r="C20" t="str">
            <v>BICA CORRIDA  (PRODUCAO DE BRITA)</v>
          </cell>
          <cell r="D20" t="str">
            <v>M3</v>
          </cell>
          <cell r="E20">
            <v>13.34</v>
          </cell>
        </row>
        <row r="21">
          <cell r="B21" t="str">
            <v>45060</v>
          </cell>
          <cell r="C21" t="str">
            <v>BRITAGEM DE ROCHA - PRODUCAO DE BRITA</v>
          </cell>
          <cell r="D21" t="str">
            <v>M3</v>
          </cell>
          <cell r="E21">
            <v>14.07</v>
          </cell>
        </row>
        <row r="22">
          <cell r="B22" t="str">
            <v>45070</v>
          </cell>
          <cell r="C22" t="str">
            <v>ESCAVACAO E CARGA DE MATERIAIS DE 1A. CATEGORIA</v>
          </cell>
          <cell r="D22" t="str">
            <v>M3</v>
          </cell>
          <cell r="E22">
            <v>2.04</v>
          </cell>
        </row>
        <row r="23">
          <cell r="B23" t="str">
            <v>45075</v>
          </cell>
          <cell r="C23" t="str">
            <v>ESCAVACAO E CARGA DE MATERIAIS DE 2A. CATEGORIA</v>
          </cell>
          <cell r="D23" t="str">
            <v>M3</v>
          </cell>
          <cell r="E23">
            <v>2.84</v>
          </cell>
        </row>
        <row r="24">
          <cell r="B24" t="str">
            <v>45080</v>
          </cell>
          <cell r="C24" t="str">
            <v>PRODUCAO DE SEIXO PENEIRADO</v>
          </cell>
          <cell r="D24" t="str">
            <v>M3</v>
          </cell>
          <cell r="E24">
            <v>6.0699999999999994</v>
          </cell>
        </row>
        <row r="25">
          <cell r="B25" t="str">
            <v>45085</v>
          </cell>
          <cell r="C25" t="str">
            <v>PRODUCAO DE SEIXO PARCIALMENTE BRITADO E PENEIRADO</v>
          </cell>
          <cell r="D25" t="str">
            <v>M3</v>
          </cell>
          <cell r="E25">
            <v>8.58</v>
          </cell>
        </row>
        <row r="26">
          <cell r="B26" t="str">
            <v>45090</v>
          </cell>
          <cell r="C26" t="str">
            <v>SEIXO RETIDO NA PENEIRA 2</v>
          </cell>
          <cell r="D26" t="str">
            <v>M3</v>
          </cell>
          <cell r="E26">
            <v>7.6999999999999993</v>
          </cell>
        </row>
        <row r="27">
          <cell r="B27" t="str">
            <v>45095</v>
          </cell>
          <cell r="C27" t="str">
            <v>CARREGAMENTO DE BRITA PARA DRENAGEM E O.A.C.</v>
          </cell>
          <cell r="D27" t="str">
            <v>M3</v>
          </cell>
          <cell r="E27">
            <v>0.72</v>
          </cell>
        </row>
        <row r="28">
          <cell r="B28" t="str">
            <v>45100</v>
          </cell>
          <cell r="C28" t="str">
            <v>MATERIAL JAZIDA 1A CATEGORIA</v>
          </cell>
          <cell r="D28" t="str">
            <v>M3</v>
          </cell>
          <cell r="E28">
            <v>2.5499999999999998</v>
          </cell>
        </row>
        <row r="29">
          <cell r="B29" t="str">
            <v>45105</v>
          </cell>
          <cell r="C29" t="str">
            <v>ESCAVACAO E CARGA DE MATERIAL DE 2A. CATEGORIA</v>
          </cell>
          <cell r="D29" t="str">
            <v>M3</v>
          </cell>
          <cell r="E29">
            <v>2.85</v>
          </cell>
        </row>
        <row r="30">
          <cell r="B30" t="str">
            <v>45107</v>
          </cell>
          <cell r="C30" t="str">
            <v>ESCAVACAO E CARGA DE MATERIAL GRANULAR</v>
          </cell>
          <cell r="D30" t="str">
            <v>M3</v>
          </cell>
          <cell r="E30">
            <v>2.4300000000000002</v>
          </cell>
        </row>
        <row r="31">
          <cell r="B31" t="str">
            <v>45109</v>
          </cell>
          <cell r="C31" t="str">
            <v>PRE FISSURAMENTO PARA CORTE EM ROCHA</v>
          </cell>
          <cell r="D31" t="str">
            <v>M2</v>
          </cell>
          <cell r="E31">
            <v>20.02</v>
          </cell>
        </row>
        <row r="32">
          <cell r="B32" t="str">
            <v>45110</v>
          </cell>
          <cell r="C32" t="str">
            <v>EXTRACAO DO MATERIAL DE 3A CATEGORIA PARA TERRAPLENA</v>
          </cell>
          <cell r="D32" t="str">
            <v>M3</v>
          </cell>
          <cell r="E32">
            <v>10.02</v>
          </cell>
        </row>
        <row r="33">
          <cell r="B33" t="str">
            <v>45111</v>
          </cell>
          <cell r="C33" t="str">
            <v>EXTRACAO MATERIAL 3A. CAT. P/TERRAPLENAGEM COMFOGO CON</v>
          </cell>
          <cell r="D33" t="str">
            <v>M3</v>
          </cell>
          <cell r="E33">
            <v>11.12</v>
          </cell>
        </row>
        <row r="34">
          <cell r="B34" t="str">
            <v>45115</v>
          </cell>
          <cell r="C34" t="str">
            <v>CARGA DO MATERIAL DE 3A CATEGORIA</v>
          </cell>
          <cell r="D34" t="str">
            <v>M3</v>
          </cell>
          <cell r="E34">
            <v>2.5</v>
          </cell>
        </row>
        <row r="35">
          <cell r="B35" t="str">
            <v>45116</v>
          </cell>
          <cell r="C35" t="str">
            <v>EXTRACAO E CARGA DE MATERIAL DE 3A.CAT. P/REVEST. PRIMA</v>
          </cell>
          <cell r="D35" t="str">
            <v>M3</v>
          </cell>
          <cell r="E35">
            <v>8.5</v>
          </cell>
        </row>
        <row r="36">
          <cell r="B36" t="str">
            <v>45118</v>
          </cell>
          <cell r="C36" t="str">
            <v>ESPALHAMENTO DE DE SOLOS</v>
          </cell>
          <cell r="D36" t="str">
            <v>M3</v>
          </cell>
          <cell r="E36">
            <v>0.68</v>
          </cell>
        </row>
        <row r="37">
          <cell r="B37" t="str">
            <v>45120</v>
          </cell>
          <cell r="C37" t="str">
            <v>ESPALHAMENTO DO MATERIAL DE 3A CATEGORIA</v>
          </cell>
          <cell r="D37" t="str">
            <v>M3</v>
          </cell>
          <cell r="E37">
            <v>1.03</v>
          </cell>
        </row>
        <row r="38">
          <cell r="B38" t="str">
            <v>45121</v>
          </cell>
          <cell r="C38" t="str">
            <v>ESPALH. E RECOBR. DO TERRENO COMARGILA E SOLO VEGETAL</v>
          </cell>
          <cell r="D38" t="str">
            <v>M3</v>
          </cell>
          <cell r="E38">
            <v>4.3899999999999997</v>
          </cell>
        </row>
        <row r="39">
          <cell r="B39" t="str">
            <v>45123</v>
          </cell>
          <cell r="C39" t="str">
            <v>ESTOCAGEM E RECOMPOSICAO DE CAMADA VEGETAL</v>
          </cell>
          <cell r="D39" t="str">
            <v>M3</v>
          </cell>
          <cell r="E39">
            <v>4.9999999999999991</v>
          </cell>
        </row>
        <row r="40">
          <cell r="B40" t="str">
            <v>45125</v>
          </cell>
          <cell r="C40" t="str">
            <v>ESCAVACAO CARGA E ESPALHAMENTO DE MATERIAL DE 3A. CAT</v>
          </cell>
          <cell r="D40" t="str">
            <v>M3</v>
          </cell>
          <cell r="E40">
            <v>13.549999999999999</v>
          </cell>
        </row>
        <row r="41">
          <cell r="B41" t="str">
            <v>45126</v>
          </cell>
          <cell r="C41" t="str">
            <v>ESCAV. CARGA E ESPALH. MAT. 3A. CAT. COMFOGO CONTROLADO</v>
          </cell>
          <cell r="D41" t="str">
            <v>M3</v>
          </cell>
          <cell r="E41">
            <v>14.649999999999999</v>
          </cell>
        </row>
        <row r="42">
          <cell r="B42" t="str">
            <v>45210</v>
          </cell>
          <cell r="C42" t="str">
            <v>CONCRETO MAGRO</v>
          </cell>
          <cell r="D42" t="str">
            <v>M3</v>
          </cell>
          <cell r="E42">
            <v>114.03</v>
          </cell>
        </row>
        <row r="43">
          <cell r="B43" t="str">
            <v>45215</v>
          </cell>
          <cell r="C43" t="str">
            <v>CONCRETO MAGRO COM BRITA COMERCIAL</v>
          </cell>
          <cell r="D43" t="str">
            <v>M3</v>
          </cell>
          <cell r="E43">
            <v>116.44</v>
          </cell>
        </row>
        <row r="44">
          <cell r="B44" t="str">
            <v>45220</v>
          </cell>
          <cell r="C44" t="str">
            <v>CONCRETO FCK 9 MPA</v>
          </cell>
          <cell r="D44" t="str">
            <v>M3</v>
          </cell>
          <cell r="E44">
            <v>138.90999999999997</v>
          </cell>
        </row>
        <row r="45">
          <cell r="B45" t="str">
            <v>45225</v>
          </cell>
          <cell r="C45" t="str">
            <v>CONCRETO FCK 9 MPA COM BRITA COMERCIAL</v>
          </cell>
          <cell r="D45" t="str">
            <v>M3</v>
          </cell>
          <cell r="E45">
            <v>141.04999999999998</v>
          </cell>
        </row>
        <row r="46">
          <cell r="B46" t="str">
            <v>45230</v>
          </cell>
          <cell r="C46" t="str">
            <v>CONCRETO FCK 11 MPA</v>
          </cell>
          <cell r="D46" t="str">
            <v>M3</v>
          </cell>
          <cell r="E46">
            <v>146.01</v>
          </cell>
        </row>
        <row r="47">
          <cell r="B47" t="str">
            <v>45235</v>
          </cell>
          <cell r="C47" t="str">
            <v>CONCRETO FCK 11 MPA COM BRITA COMERCIAL</v>
          </cell>
          <cell r="D47" t="str">
            <v>M3</v>
          </cell>
          <cell r="E47">
            <v>148.13</v>
          </cell>
        </row>
        <row r="48">
          <cell r="B48" t="str">
            <v>45240</v>
          </cell>
          <cell r="C48" t="str">
            <v>CONCRETO FCK 15 MPA</v>
          </cell>
          <cell r="D48" t="str">
            <v>M3</v>
          </cell>
          <cell r="E48">
            <v>155.56</v>
          </cell>
        </row>
        <row r="49">
          <cell r="B49" t="str">
            <v>45245</v>
          </cell>
          <cell r="C49" t="str">
            <v>CONCRETO FCK 15 MPA COM BRITA COMERCIAL</v>
          </cell>
          <cell r="D49" t="str">
            <v>M3</v>
          </cell>
          <cell r="E49">
            <v>157.4</v>
          </cell>
        </row>
        <row r="50">
          <cell r="B50" t="str">
            <v>45250</v>
          </cell>
          <cell r="C50" t="str">
            <v>CONCRETO POROSO</v>
          </cell>
          <cell r="D50" t="str">
            <v>M3</v>
          </cell>
          <cell r="E50">
            <v>155.28999999999996</v>
          </cell>
        </row>
        <row r="51">
          <cell r="B51" t="str">
            <v>45255</v>
          </cell>
          <cell r="C51" t="str">
            <v>CONCRETO POROSO COM BRITA COMERCIAL</v>
          </cell>
          <cell r="D51" t="str">
            <v>M3</v>
          </cell>
          <cell r="E51">
            <v>157.82</v>
          </cell>
        </row>
        <row r="52">
          <cell r="B52" t="str">
            <v>45260</v>
          </cell>
          <cell r="C52" t="str">
            <v>CONCRETO CICLOPICO FCK 11 MPA</v>
          </cell>
          <cell r="D52" t="str">
            <v>m3</v>
          </cell>
          <cell r="E52">
            <v>120.52</v>
          </cell>
        </row>
        <row r="53">
          <cell r="B53" t="str">
            <v>45265</v>
          </cell>
          <cell r="C53" t="str">
            <v>CONCRETO CICLOPICO FCK 11 MPA COM BRITA COMERCIAL</v>
          </cell>
          <cell r="D53" t="str">
            <v>M3</v>
          </cell>
          <cell r="E53">
            <v>121.97999999999999</v>
          </cell>
        </row>
        <row r="54">
          <cell r="B54" t="str">
            <v>45270</v>
          </cell>
          <cell r="C54" t="str">
            <v>CONCRETO CICLOPICO FCK 15 MPA</v>
          </cell>
          <cell r="D54" t="str">
            <v>M3</v>
          </cell>
          <cell r="E54">
            <v>127.2</v>
          </cell>
        </row>
        <row r="55">
          <cell r="B55" t="str">
            <v>45275</v>
          </cell>
          <cell r="C55" t="str">
            <v>CONCRETO CICLOPICO FCK 15 MPA COM BRITA COMERCIAL</v>
          </cell>
          <cell r="D55" t="str">
            <v>M3</v>
          </cell>
          <cell r="E55">
            <v>128.66</v>
          </cell>
        </row>
        <row r="56">
          <cell r="B56" t="str">
            <v>45280</v>
          </cell>
          <cell r="C56" t="str">
            <v>ARGAMASSA DE CIMENTO E AREIA 1:4</v>
          </cell>
          <cell r="D56" t="str">
            <v>M3</v>
          </cell>
          <cell r="E56">
            <v>308.05999999999995</v>
          </cell>
        </row>
        <row r="57">
          <cell r="B57" t="str">
            <v>45285</v>
          </cell>
          <cell r="C57" t="str">
            <v>ARGAMASSA DE CIMENTO E AREIA 1:3</v>
          </cell>
          <cell r="D57" t="str">
            <v>M3</v>
          </cell>
          <cell r="E57">
            <v>325.35999999999996</v>
          </cell>
        </row>
        <row r="58">
          <cell r="B58" t="str">
            <v>45290</v>
          </cell>
          <cell r="C58" t="str">
            <v>FORMAS COMUNS DE MADEIRA COM REAPROVEITAMENTO DE D</v>
          </cell>
          <cell r="D58" t="str">
            <v>M2</v>
          </cell>
          <cell r="E58">
            <v>28.490000000000002</v>
          </cell>
        </row>
        <row r="59">
          <cell r="B59" t="str">
            <v>45291</v>
          </cell>
          <cell r="C59" t="str">
            <v>FORMA DE PLACA COMPENSADA</v>
          </cell>
          <cell r="D59" t="str">
            <v>M2</v>
          </cell>
          <cell r="E59">
            <v>28.34</v>
          </cell>
        </row>
        <row r="60">
          <cell r="B60" t="str">
            <v>45295</v>
          </cell>
          <cell r="C60" t="str">
            <v>ESCORAMENTO PARA BUEIROS CELULARES</v>
          </cell>
          <cell r="D60" t="str">
            <v>M3</v>
          </cell>
          <cell r="E60">
            <v>11.02</v>
          </cell>
        </row>
        <row r="61">
          <cell r="B61" t="str">
            <v>45296</v>
          </cell>
          <cell r="C61" t="str">
            <v>ESCORAMENTO COMUM DE VALA - TIPO CONTINUO</v>
          </cell>
          <cell r="D61" t="str">
            <v>M2</v>
          </cell>
          <cell r="E61">
            <v>22.330000000000002</v>
          </cell>
        </row>
        <row r="62">
          <cell r="B62" t="str">
            <v>45297</v>
          </cell>
          <cell r="C62" t="str">
            <v>ESCORAMENTO COMUM DE VALAS - TIPO CONTINUO</v>
          </cell>
          <cell r="D62" t="str">
            <v>M2</v>
          </cell>
          <cell r="E62">
            <v>22.330000000000002</v>
          </cell>
        </row>
        <row r="63">
          <cell r="B63" t="str">
            <v>45300</v>
          </cell>
          <cell r="C63" t="str">
            <v>ARMADURA ACO CA-25   FORNECIMENTO DOBRAGEM E COLOCA</v>
          </cell>
          <cell r="D63" t="str">
            <v>KG</v>
          </cell>
          <cell r="E63">
            <v>2.81</v>
          </cell>
        </row>
        <row r="64">
          <cell r="B64" t="str">
            <v>45305</v>
          </cell>
          <cell r="C64" t="str">
            <v>ARMADURA ACO CA-50   FORNECIMENTO DOBRAGEM E COLOCA</v>
          </cell>
          <cell r="D64" t="str">
            <v>KG</v>
          </cell>
          <cell r="E64">
            <v>2.81</v>
          </cell>
        </row>
        <row r="65">
          <cell r="B65" t="str">
            <v>45310</v>
          </cell>
          <cell r="C65" t="str">
            <v>ARMADURA ACO CA-60   FORNECIMENTO DOBRAGEM E COLOCA</v>
          </cell>
          <cell r="D65" t="str">
            <v>KG</v>
          </cell>
          <cell r="E65">
            <v>3.08</v>
          </cell>
        </row>
        <row r="66">
          <cell r="B66" t="str">
            <v>45315</v>
          </cell>
          <cell r="C66" t="str">
            <v>LASTRO DE BRITA</v>
          </cell>
          <cell r="D66" t="str">
            <v>M3</v>
          </cell>
          <cell r="E66">
            <v>28.959999999999997</v>
          </cell>
        </row>
        <row r="67">
          <cell r="B67" t="str">
            <v>45320</v>
          </cell>
          <cell r="C67" t="str">
            <v>LASTRO DE BRITA COM BRITA COMERCIAL</v>
          </cell>
          <cell r="D67" t="str">
            <v>M3</v>
          </cell>
          <cell r="E67">
            <v>32.22</v>
          </cell>
        </row>
        <row r="68">
          <cell r="B68" t="str">
            <v>45335</v>
          </cell>
          <cell r="C68" t="str">
            <v>ENROCAMENTO DE PEDRA JOGADA COM PEDRA DO PRIMARIO</v>
          </cell>
          <cell r="D68" t="str">
            <v>M3</v>
          </cell>
          <cell r="E68">
            <v>17.330000000000002</v>
          </cell>
        </row>
        <row r="69">
          <cell r="B69" t="str">
            <v>45340</v>
          </cell>
          <cell r="C69" t="str">
            <v>ENROCAMENTO DE PEDRA ARRUMADA</v>
          </cell>
          <cell r="D69" t="str">
            <v>M3</v>
          </cell>
          <cell r="E69">
            <v>42.72</v>
          </cell>
        </row>
        <row r="70">
          <cell r="B70" t="str">
            <v>45342</v>
          </cell>
          <cell r="C70" t="str">
            <v>ENROCAMENTO COM PEDRA ARGAMASSADA</v>
          </cell>
          <cell r="D70" t="str">
            <v>M3</v>
          </cell>
          <cell r="E70">
            <v>132.70000000000002</v>
          </cell>
        </row>
        <row r="71">
          <cell r="B71" t="str">
            <v>45345</v>
          </cell>
          <cell r="C71" t="str">
            <v>ALVENARIA DE PEDRA DE MAO ARGAMASSADA</v>
          </cell>
          <cell r="D71" t="str">
            <v>M3</v>
          </cell>
          <cell r="E71">
            <v>132.70000000000002</v>
          </cell>
        </row>
        <row r="72">
          <cell r="B72" t="str">
            <v>45346</v>
          </cell>
          <cell r="C72" t="str">
            <v>ENROCAMENTO DE PEDRA DE MAO JOGADA</v>
          </cell>
          <cell r="D72" t="str">
            <v>M3</v>
          </cell>
          <cell r="E72">
            <v>38.04</v>
          </cell>
        </row>
        <row r="73">
          <cell r="B73" t="str">
            <v>45348</v>
          </cell>
          <cell r="C73" t="str">
            <v>ENROCAMENTO DE PEDRA JOGADA COM PEDRA DETONADA</v>
          </cell>
          <cell r="D73" t="str">
            <v>M3</v>
          </cell>
          <cell r="E73">
            <v>9.9400000000000013</v>
          </cell>
        </row>
        <row r="74">
          <cell r="B74" t="str">
            <v>45350</v>
          </cell>
          <cell r="C74" t="str">
            <v>ALVENARIA DE TIJOLOS MACICOS PARA PAREDE DE 20 CM</v>
          </cell>
          <cell r="D74" t="str">
            <v>M2</v>
          </cell>
          <cell r="E74">
            <v>54.589999999999996</v>
          </cell>
        </row>
        <row r="75">
          <cell r="B75" t="str">
            <v>45360</v>
          </cell>
          <cell r="C75" t="str">
            <v>CHAPISCO</v>
          </cell>
          <cell r="D75" t="str">
            <v>M2</v>
          </cell>
          <cell r="E75">
            <v>3.14</v>
          </cell>
        </row>
        <row r="76">
          <cell r="B76" t="str">
            <v>46000</v>
          </cell>
          <cell r="C76" t="str">
            <v>TORRE DE MADEIRA PARA CRAVACAO DE TUBULAO (OAE)</v>
          </cell>
          <cell r="D76" t="str">
            <v>M</v>
          </cell>
          <cell r="E76">
            <v>369.75</v>
          </cell>
        </row>
        <row r="77">
          <cell r="B77" t="str">
            <v>46010</v>
          </cell>
          <cell r="C77" t="str">
            <v>ARGAMASSA DE CIMENTO E AREIA 1:4 PREPARO E MATERIAIS (O</v>
          </cell>
          <cell r="D77" t="str">
            <v>M3</v>
          </cell>
          <cell r="E77">
            <v>308.05999999999995</v>
          </cell>
        </row>
        <row r="78">
          <cell r="B78" t="str">
            <v>46020</v>
          </cell>
          <cell r="C78" t="str">
            <v>FORMAS DE MADEIRA (OAE)</v>
          </cell>
          <cell r="D78" t="str">
            <v>M2</v>
          </cell>
          <cell r="E78">
            <v>26.91</v>
          </cell>
        </row>
        <row r="79">
          <cell r="B79" t="str">
            <v>46030</v>
          </cell>
          <cell r="C79" t="str">
            <v>ARMADURA ACO CA-50 FORNEC. DOBR. E COLOCACAO (OAE)</v>
          </cell>
          <cell r="D79" t="str">
            <v>KG</v>
          </cell>
          <cell r="E79">
            <v>2.81</v>
          </cell>
        </row>
        <row r="80">
          <cell r="B80" t="str">
            <v>46040</v>
          </cell>
          <cell r="C80" t="str">
            <v>CONCRETO FCK 15 MPA  -  PREPARO LANCAMENTO E CURA  (OA</v>
          </cell>
          <cell r="D80" t="str">
            <v>M3</v>
          </cell>
          <cell r="E80">
            <v>157.4</v>
          </cell>
        </row>
        <row r="81">
          <cell r="B81" t="str">
            <v>46050</v>
          </cell>
          <cell r="C81" t="str">
            <v>CONCRETO FCK 18 MPA  -  PREPARO LANCAMENTO E CURA  (OA</v>
          </cell>
          <cell r="D81" t="str">
            <v>M3</v>
          </cell>
          <cell r="E81">
            <v>163.52000000000001</v>
          </cell>
        </row>
        <row r="82">
          <cell r="B82" t="str">
            <v>46070</v>
          </cell>
          <cell r="C82" t="str">
            <v>DEMOLICAO DE ESTRUTURA EM CONCRETO SIMPLES (OAE)</v>
          </cell>
          <cell r="D82" t="str">
            <v>M3</v>
          </cell>
          <cell r="E82">
            <v>30.71</v>
          </cell>
        </row>
        <row r="83">
          <cell r="B83" t="str">
            <v>46080</v>
          </cell>
          <cell r="C83" t="str">
            <v>DEMOLICAO DE ESTRUTURA EM CONCRETO ARMADO (OAE)</v>
          </cell>
          <cell r="D83" t="str">
            <v>M3</v>
          </cell>
          <cell r="E83">
            <v>55.55</v>
          </cell>
        </row>
        <row r="84">
          <cell r="B84" t="str">
            <v>46090</v>
          </cell>
          <cell r="C84" t="str">
            <v>ATERRO PARA VEDACAO DE ENSECADEIRAS (OAE)</v>
          </cell>
          <cell r="D84" t="str">
            <v>M3</v>
          </cell>
          <cell r="E84">
            <v>11.319999999999999</v>
          </cell>
        </row>
        <row r="85">
          <cell r="B85" t="str">
            <v>46100</v>
          </cell>
          <cell r="C85" t="str">
            <v>ENSECADEIRAS DUPLAS (OAE)</v>
          </cell>
          <cell r="D85" t="str">
            <v>M2</v>
          </cell>
          <cell r="E85">
            <v>173.13</v>
          </cell>
        </row>
        <row r="86">
          <cell r="B86" t="str">
            <v>46415</v>
          </cell>
          <cell r="C86" t="str">
            <v>MEIO-FIO DE CONCRETO - TIPO MF01-DNER</v>
          </cell>
          <cell r="D86" t="str">
            <v>M</v>
          </cell>
          <cell r="E86">
            <v>47.470000000000006</v>
          </cell>
        </row>
        <row r="87">
          <cell r="B87" t="str">
            <v>47000</v>
          </cell>
          <cell r="C87" t="str">
            <v>ESCAVACAO MANUAL DE MATERIAL DE 1A. CATEGORIA</v>
          </cell>
          <cell r="D87" t="str">
            <v>M3</v>
          </cell>
          <cell r="E87">
            <v>15.4</v>
          </cell>
        </row>
        <row r="88">
          <cell r="B88" t="str">
            <v>47004</v>
          </cell>
          <cell r="C88" t="str">
            <v>CONCRETO FCK 22 MPA  -  PREPARO LANCAMENTO E CURA</v>
          </cell>
          <cell r="D88" t="str">
            <v>M3</v>
          </cell>
          <cell r="E88">
            <v>175.76</v>
          </cell>
        </row>
        <row r="89">
          <cell r="B89" t="str">
            <v>47005</v>
          </cell>
          <cell r="C89" t="str">
            <v>FORMAS COM CHAPAS PLASTIFICADAS PARA CONCRETO APARE</v>
          </cell>
          <cell r="D89" t="str">
            <v>M2</v>
          </cell>
          <cell r="E89">
            <v>33.839999999999996</v>
          </cell>
        </row>
        <row r="90">
          <cell r="B90" t="str">
            <v>48000</v>
          </cell>
          <cell r="C90" t="str">
            <v>ESCAV. CARGA E TRANSP. DE MAT DE CORTE COM TRATOR E CARR</v>
          </cell>
          <cell r="D90" t="str">
            <v>M3</v>
          </cell>
          <cell r="E90">
            <v>2.63</v>
          </cell>
        </row>
        <row r="91">
          <cell r="B91" t="str">
            <v>48005</v>
          </cell>
          <cell r="C91" t="str">
            <v>ESCAV. E CARGA DE MAT. DE CORTE COM TRATOR E CARREGAD</v>
          </cell>
          <cell r="D91" t="str">
            <v>M3</v>
          </cell>
          <cell r="E91">
            <v>2.6599999999999997</v>
          </cell>
        </row>
        <row r="92">
          <cell r="B92" t="str">
            <v>48008</v>
          </cell>
          <cell r="C92" t="str">
            <v>ESCAV. DE CANAIS COM CARGA, TRANSP. E ESPALH. DE MATERI</v>
          </cell>
          <cell r="D92" t="str">
            <v>M3</v>
          </cell>
          <cell r="E92">
            <v>4.1100000000000003</v>
          </cell>
        </row>
        <row r="93">
          <cell r="B93" t="str">
            <v>48009</v>
          </cell>
          <cell r="C93" t="str">
            <v>ESCAVACAO DE CANAIS COM ESPALHAMENTO DO MATERIAL</v>
          </cell>
          <cell r="D93" t="str">
            <v>M3</v>
          </cell>
          <cell r="E93">
            <v>4.1100000000000003</v>
          </cell>
        </row>
        <row r="94">
          <cell r="B94" t="str">
            <v>48010</v>
          </cell>
          <cell r="C94" t="str">
            <v>ESC. CARGA E TRANSP. DE MAT. DE CORTE COM RETROESCAVA</v>
          </cell>
          <cell r="D94" t="str">
            <v>M3</v>
          </cell>
          <cell r="E94">
            <v>2.96</v>
          </cell>
        </row>
        <row r="95">
          <cell r="B95" t="str">
            <v>48015</v>
          </cell>
          <cell r="C95" t="str">
            <v>ESCAV. E CARGA DE MAT. DE CORTE COM RETROESCAVADEIRA</v>
          </cell>
          <cell r="D95" t="str">
            <v>M3</v>
          </cell>
          <cell r="E95">
            <v>3.9499999999999997</v>
          </cell>
        </row>
        <row r="96">
          <cell r="B96" t="str">
            <v>48020</v>
          </cell>
          <cell r="C96" t="str">
            <v>RECOLHIMENTO DE PEDRA DE MAO</v>
          </cell>
          <cell r="D96" t="str">
            <v>M3</v>
          </cell>
          <cell r="E96">
            <v>28.970000000000002</v>
          </cell>
        </row>
        <row r="97">
          <cell r="B97" t="str">
            <v>48030</v>
          </cell>
          <cell r="C97" t="str">
            <v>ESCAV. E CARGA MAT. P/REVESTIMENTO PRIMARIO</v>
          </cell>
          <cell r="D97" t="str">
            <v>M3</v>
          </cell>
          <cell r="E97">
            <v>3.17</v>
          </cell>
        </row>
        <row r="98">
          <cell r="B98" t="str">
            <v>48040</v>
          </cell>
          <cell r="C98" t="str">
            <v>ESCAVACAO MANUAL DE SOLOS</v>
          </cell>
          <cell r="D98" t="str">
            <v>M3</v>
          </cell>
          <cell r="E98">
            <v>4.54</v>
          </cell>
        </row>
        <row r="99">
          <cell r="B99" t="str">
            <v>48050</v>
          </cell>
          <cell r="C99" t="str">
            <v>ESCAVACAO DE VALAS COMRETROESCAVADEIRA</v>
          </cell>
          <cell r="D99" t="str">
            <v>M3</v>
          </cell>
          <cell r="E99">
            <v>3.92</v>
          </cell>
        </row>
        <row r="100">
          <cell r="B100" t="str">
            <v>48060</v>
          </cell>
          <cell r="C100" t="str">
            <v>COMPACTACAO DE ATERRO</v>
          </cell>
          <cell r="D100" t="str">
            <v>M3</v>
          </cell>
          <cell r="E100">
            <v>1.73</v>
          </cell>
        </row>
        <row r="101">
          <cell r="B101" t="str">
            <v>48070</v>
          </cell>
          <cell r="C101" t="str">
            <v>APILOAMENTO MANUAL DE SOLOS</v>
          </cell>
          <cell r="D101" t="str">
            <v>M3</v>
          </cell>
          <cell r="E101">
            <v>10.25</v>
          </cell>
        </row>
        <row r="102">
          <cell r="B102" t="str">
            <v>48080</v>
          </cell>
          <cell r="C102" t="str">
            <v>REGULARIZACAO DE PISTA</v>
          </cell>
          <cell r="D102" t="str">
            <v>M2</v>
          </cell>
          <cell r="E102">
            <v>0.75</v>
          </cell>
        </row>
        <row r="103">
          <cell r="B103" t="str">
            <v>48090</v>
          </cell>
          <cell r="C103" t="str">
            <v>ALVENARIA DE TIJOLOS MACICO DE 11 CM</v>
          </cell>
          <cell r="D103" t="str">
            <v>M2</v>
          </cell>
          <cell r="E103">
            <v>32.67</v>
          </cell>
        </row>
        <row r="104">
          <cell r="B104" t="str">
            <v>48092</v>
          </cell>
          <cell r="C104" t="str">
            <v>ALVENARIA DE TIJOLOS FURADOS, ESPESSURA DE 10CM, CHAPI</v>
          </cell>
          <cell r="D104" t="str">
            <v>M2</v>
          </cell>
          <cell r="E104">
            <v>24.68</v>
          </cell>
        </row>
        <row r="105">
          <cell r="B105" t="str">
            <v>48100</v>
          </cell>
          <cell r="C105" t="str">
            <v>ALVENARIA DE PEDRA DE MAO ARGAMASSADA DE 15 CM</v>
          </cell>
          <cell r="D105" t="str">
            <v>M2</v>
          </cell>
          <cell r="E105">
            <v>40.04</v>
          </cell>
        </row>
        <row r="106">
          <cell r="B106" t="str">
            <v>48130</v>
          </cell>
          <cell r="C106" t="str">
            <v>PLANTIO DE GRAMA POR MUDAS</v>
          </cell>
          <cell r="D106" t="str">
            <v>M2</v>
          </cell>
          <cell r="E106">
            <v>1.84</v>
          </cell>
        </row>
        <row r="107">
          <cell r="B107" t="str">
            <v>48150</v>
          </cell>
          <cell r="C107" t="str">
            <v>REATERRO E APILOAMENTO EM CAMADAS DE 20 CM</v>
          </cell>
          <cell r="D107" t="str">
            <v>M3</v>
          </cell>
          <cell r="E107">
            <v>6.29</v>
          </cell>
        </row>
        <row r="108">
          <cell r="B108" t="str">
            <v>49000</v>
          </cell>
          <cell r="C108" t="str">
            <v>PMF (NA USINA) PARA CONSERVACAO RODOVIARIA</v>
          </cell>
          <cell r="D108" t="str">
            <v>T</v>
          </cell>
          <cell r="E108">
            <v>13.89</v>
          </cell>
        </row>
        <row r="109">
          <cell r="B109" t="str">
            <v>49010</v>
          </cell>
          <cell r="C109" t="str">
            <v>CAUQ (NA USINA) - PARA CONSERVACAO RODOVIARIA</v>
          </cell>
          <cell r="D109" t="str">
            <v>T</v>
          </cell>
          <cell r="E109">
            <v>38.5</v>
          </cell>
        </row>
        <row r="110">
          <cell r="B110" t="str">
            <v>49011</v>
          </cell>
          <cell r="C110" t="str">
            <v>COMBATE A EXSUDACAO COM AREIA(DNER)</v>
          </cell>
          <cell r="D110" t="str">
            <v>M2</v>
          </cell>
          <cell r="E110">
            <v>0.27</v>
          </cell>
        </row>
        <row r="111">
          <cell r="B111" t="str">
            <v>49020</v>
          </cell>
          <cell r="C111" t="str">
            <v>LIMPEZA DE BUEIRO</v>
          </cell>
          <cell r="D111" t="str">
            <v>M3</v>
          </cell>
          <cell r="E111">
            <v>11.73</v>
          </cell>
        </row>
        <row r="112">
          <cell r="B112" t="str">
            <v>49022</v>
          </cell>
          <cell r="C112" t="str">
            <v>DESOBSTRUCAO DE CAIXAS COLETORAS</v>
          </cell>
          <cell r="D112" t="str">
            <v>UNID</v>
          </cell>
          <cell r="E112">
            <v>19.77</v>
          </cell>
        </row>
        <row r="113">
          <cell r="B113" t="str">
            <v>49024</v>
          </cell>
          <cell r="C113" t="str">
            <v>DESOBSTRUCAO DE GALERIAS D=60CM</v>
          </cell>
          <cell r="D113" t="str">
            <v>M</v>
          </cell>
          <cell r="E113">
            <v>9.7999999999999989</v>
          </cell>
        </row>
        <row r="114">
          <cell r="B114" t="str">
            <v>49030</v>
          </cell>
          <cell r="C114" t="str">
            <v>LIMPEZA DE CAIXA COLETORA</v>
          </cell>
          <cell r="D114" t="str">
            <v>UNID</v>
          </cell>
          <cell r="E114">
            <v>15.450000000000001</v>
          </cell>
        </row>
        <row r="115">
          <cell r="B115" t="str">
            <v>49040</v>
          </cell>
          <cell r="C115" t="str">
            <v>LIMPEZA DE SARJETA E MEIO-FIO</v>
          </cell>
          <cell r="D115" t="str">
            <v>M</v>
          </cell>
          <cell r="E115">
            <v>0.19</v>
          </cell>
        </row>
        <row r="116">
          <cell r="B116" t="str">
            <v>49050</v>
          </cell>
          <cell r="C116" t="str">
            <v>LIMPEZA E PINTURA DE PONTES</v>
          </cell>
          <cell r="D116" t="str">
            <v>M</v>
          </cell>
          <cell r="E116">
            <v>4.54</v>
          </cell>
        </row>
        <row r="117">
          <cell r="B117" t="str">
            <v>49055</v>
          </cell>
          <cell r="C117" t="str">
            <v>LIMPEZA DE PLACAS DE SINALIZACAO</v>
          </cell>
          <cell r="D117" t="str">
            <v>M2</v>
          </cell>
          <cell r="E117">
            <v>2.25</v>
          </cell>
        </row>
        <row r="118">
          <cell r="B118" t="str">
            <v>49056</v>
          </cell>
          <cell r="C118" t="str">
            <v>CAIACAO</v>
          </cell>
          <cell r="D118" t="str">
            <v>M2</v>
          </cell>
          <cell r="E118">
            <v>0.6</v>
          </cell>
        </row>
        <row r="119">
          <cell r="B119" t="str">
            <v>49057</v>
          </cell>
          <cell r="C119" t="str">
            <v>ANDAIMES SUSPENSOS PARA OBRAS DE RESTAURACAO DE PON</v>
          </cell>
          <cell r="D119" t="str">
            <v>M2</v>
          </cell>
          <cell r="E119">
            <v>24.489999999999995</v>
          </cell>
        </row>
        <row r="120">
          <cell r="B120" t="str">
            <v>49060</v>
          </cell>
          <cell r="C120" t="str">
            <v>LIMPEZA MANUAL DE VALETA</v>
          </cell>
          <cell r="D120" t="str">
            <v>M</v>
          </cell>
          <cell r="E120">
            <v>0.39</v>
          </cell>
        </row>
        <row r="121">
          <cell r="B121" t="str">
            <v>49065</v>
          </cell>
          <cell r="C121" t="str">
            <v>CAPINA MANUAL</v>
          </cell>
          <cell r="D121" t="str">
            <v>M2</v>
          </cell>
          <cell r="E121">
            <v>0.31</v>
          </cell>
        </row>
        <row r="122">
          <cell r="B122" t="str">
            <v>49070</v>
          </cell>
          <cell r="C122" t="str">
            <v>PINTURA DE SARJETA E MEIO-FIO</v>
          </cell>
          <cell r="D122" t="str">
            <v>M</v>
          </cell>
          <cell r="E122">
            <v>0.23</v>
          </cell>
        </row>
        <row r="123">
          <cell r="B123" t="str">
            <v>49080</v>
          </cell>
          <cell r="C123" t="str">
            <v>RECONFORMACAO DE ACOSTAMENTO NAO PAVIMENTADO</v>
          </cell>
          <cell r="D123" t="str">
            <v>M2</v>
          </cell>
          <cell r="E123">
            <v>0.01</v>
          </cell>
        </row>
        <row r="124">
          <cell r="B124" t="str">
            <v>49090</v>
          </cell>
          <cell r="C124" t="str">
            <v>RECONFORMACAO DE PISTA NAO PAVIMENTADA</v>
          </cell>
          <cell r="D124" t="str">
            <v>M2</v>
          </cell>
          <cell r="E124">
            <v>0.05</v>
          </cell>
        </row>
        <row r="125">
          <cell r="B125" t="str">
            <v>49091</v>
          </cell>
          <cell r="C125" t="str">
            <v>RECONFORMACAO DE PISTA NAO PAVIMENTADA</v>
          </cell>
          <cell r="D125" t="str">
            <v>HA</v>
          </cell>
          <cell r="E125">
            <v>470.09</v>
          </cell>
        </row>
        <row r="126">
          <cell r="B126" t="str">
            <v>49092</v>
          </cell>
          <cell r="C126" t="str">
            <v>RECONSTITUICAO DO SUB-LEITO</v>
          </cell>
          <cell r="D126" t="str">
            <v>M3</v>
          </cell>
          <cell r="E126">
            <v>1.49</v>
          </cell>
        </row>
        <row r="127">
          <cell r="B127" t="str">
            <v>49100</v>
          </cell>
          <cell r="C127" t="str">
            <v>RECOMPOSICAO DE BUEIRO DE CONCRETO</v>
          </cell>
          <cell r="D127" t="str">
            <v>M</v>
          </cell>
          <cell r="E127">
            <v>221.04</v>
          </cell>
        </row>
        <row r="128">
          <cell r="B128" t="str">
            <v>49105</v>
          </cell>
          <cell r="C128" t="str">
            <v>RECOMPOSICAO DE BUEIRO METALICO</v>
          </cell>
          <cell r="D128" t="str">
            <v>M</v>
          </cell>
          <cell r="E128">
            <v>934.67</v>
          </cell>
        </row>
        <row r="129">
          <cell r="B129" t="str">
            <v>49110</v>
          </cell>
          <cell r="C129" t="str">
            <v>RECOMPOSICAO DE BUEIRO DE CONCRETO COMLASTRO DE BRITA</v>
          </cell>
          <cell r="D129" t="str">
            <v>M</v>
          </cell>
          <cell r="E129">
            <v>68.05</v>
          </cell>
        </row>
        <row r="130">
          <cell r="B130" t="str">
            <v>49120</v>
          </cell>
          <cell r="C130" t="str">
            <v>RECOMPOSICAO DE GUARDA-CORPO</v>
          </cell>
          <cell r="D130" t="str">
            <v>M</v>
          </cell>
          <cell r="E130">
            <v>62.45000000000001</v>
          </cell>
        </row>
        <row r="131">
          <cell r="B131" t="str">
            <v>49123</v>
          </cell>
          <cell r="C131" t="str">
            <v>RECOMPOSICAO DE DEFENSA METALICA</v>
          </cell>
          <cell r="D131" t="str">
            <v>M</v>
          </cell>
          <cell r="E131">
            <v>69.84</v>
          </cell>
        </row>
        <row r="132">
          <cell r="B132" t="str">
            <v>49130</v>
          </cell>
          <cell r="C132" t="str">
            <v>RECOMPOSICAO DE PLACAS DE CONCRETO</v>
          </cell>
          <cell r="D132" t="str">
            <v>M3</v>
          </cell>
          <cell r="E132">
            <v>223.6</v>
          </cell>
        </row>
        <row r="133">
          <cell r="B133" t="str">
            <v>49131</v>
          </cell>
          <cell r="C133" t="str">
            <v>RECOMPOSICAO DE SARJETAS REVESTIDAS E MEIO FIO</v>
          </cell>
          <cell r="D133" t="str">
            <v>M</v>
          </cell>
          <cell r="E133">
            <v>22.16</v>
          </cell>
        </row>
        <row r="134">
          <cell r="B134" t="str">
            <v>49132</v>
          </cell>
          <cell r="C134" t="str">
            <v>RECOMPOSICAO DE SARJETA NAO REVESTIDA</v>
          </cell>
          <cell r="D134" t="str">
            <v>M</v>
          </cell>
          <cell r="E134">
            <v>1.19</v>
          </cell>
        </row>
        <row r="135">
          <cell r="B135" t="str">
            <v>49133</v>
          </cell>
          <cell r="C135" t="str">
            <v>RECOMPOSICAO DE VALETA REVESTIDA</v>
          </cell>
          <cell r="D135" t="str">
            <v>M</v>
          </cell>
          <cell r="E135">
            <v>29.36</v>
          </cell>
        </row>
        <row r="136">
          <cell r="B136" t="str">
            <v>49134</v>
          </cell>
          <cell r="C136" t="str">
            <v>RECOMPOSICAO DE VALETA NAO REVESTIDA</v>
          </cell>
          <cell r="D136" t="str">
            <v>M</v>
          </cell>
          <cell r="E136">
            <v>2.72</v>
          </cell>
        </row>
        <row r="137">
          <cell r="B137" t="str">
            <v>49135</v>
          </cell>
          <cell r="C137" t="str">
            <v>RECOMPOSICAO DE SINALIZACAO VERTICAL</v>
          </cell>
          <cell r="D137" t="str">
            <v>M2</v>
          </cell>
          <cell r="E137">
            <v>28.43</v>
          </cell>
        </row>
        <row r="138">
          <cell r="B138" t="str">
            <v>49140</v>
          </cell>
          <cell r="C138" t="str">
            <v>RECOMPOSICAO DE REVESTIMENTO COM CAUQ</v>
          </cell>
          <cell r="D138" t="str">
            <v>M3</v>
          </cell>
          <cell r="E138">
            <v>210.3</v>
          </cell>
        </row>
        <row r="139">
          <cell r="B139" t="str">
            <v>49150</v>
          </cell>
          <cell r="C139" t="str">
            <v>RECOMPOSICAO DE REVESTIMENTO PRIMARIO</v>
          </cell>
          <cell r="D139" t="str">
            <v>M3</v>
          </cell>
          <cell r="E139">
            <v>4.4600000000000009</v>
          </cell>
        </row>
        <row r="140">
          <cell r="B140" t="str">
            <v>49154</v>
          </cell>
          <cell r="C140" t="str">
            <v>RECOMPOSICAO MANUAL DE ATERRO</v>
          </cell>
          <cell r="D140" t="str">
            <v>M3</v>
          </cell>
          <cell r="E140">
            <v>44.51</v>
          </cell>
        </row>
        <row r="141">
          <cell r="B141" t="str">
            <v>49155</v>
          </cell>
          <cell r="C141" t="str">
            <v>RECOMPOSICAO MECANICA DE ATERRO</v>
          </cell>
          <cell r="D141" t="str">
            <v>M3</v>
          </cell>
          <cell r="E141">
            <v>17.590000000000003</v>
          </cell>
        </row>
        <row r="142">
          <cell r="B142" t="str">
            <v>49160</v>
          </cell>
          <cell r="C142" t="str">
            <v>RECONSTRUCAO DE PAVIMENTO COMBASE DE BRITA GRADUADA</v>
          </cell>
          <cell r="D142" t="str">
            <v>M3</v>
          </cell>
          <cell r="E142">
            <v>74.039999999999992</v>
          </cell>
        </row>
        <row r="143">
          <cell r="B143" t="str">
            <v>49161</v>
          </cell>
          <cell r="C143" t="str">
            <v>SELAGEM DE TRINCA</v>
          </cell>
          <cell r="D143" t="str">
            <v>L</v>
          </cell>
          <cell r="E143">
            <v>2.7299999999999995</v>
          </cell>
        </row>
        <row r="144">
          <cell r="B144" t="str">
            <v>49170</v>
          </cell>
          <cell r="C144" t="str">
            <v>REMENDO PROFUNDO</v>
          </cell>
          <cell r="D144" t="str">
            <v>M3</v>
          </cell>
          <cell r="E144">
            <v>204.60999999999999</v>
          </cell>
        </row>
        <row r="145">
          <cell r="B145" t="str">
            <v>49171</v>
          </cell>
          <cell r="C145" t="str">
            <v>REMENDO PROFUNDO COM CAUQ</v>
          </cell>
          <cell r="D145" t="str">
            <v>M3</v>
          </cell>
          <cell r="E145">
            <v>218.68999999999997</v>
          </cell>
        </row>
        <row r="146">
          <cell r="B146" t="str">
            <v>49180</v>
          </cell>
          <cell r="C146" t="str">
            <v>REMOCAO MECANIZADA DE BARREIRAS</v>
          </cell>
          <cell r="D146" t="str">
            <v>M3</v>
          </cell>
          <cell r="E146">
            <v>7.81</v>
          </cell>
        </row>
        <row r="147">
          <cell r="B147" t="str">
            <v>49181</v>
          </cell>
          <cell r="C147" t="str">
            <v>REMOCAO MANUAL DE BARREIRA</v>
          </cell>
          <cell r="D147" t="str">
            <v>M3</v>
          </cell>
          <cell r="E147">
            <v>24.139999999999997</v>
          </cell>
        </row>
        <row r="148">
          <cell r="B148" t="str">
            <v>49185</v>
          </cell>
          <cell r="C148" t="str">
            <v>REPAROS EM PONTES DE MADEIRA</v>
          </cell>
          <cell r="D148" t="str">
            <v>M</v>
          </cell>
          <cell r="E148">
            <v>66.209999999999994</v>
          </cell>
        </row>
        <row r="149">
          <cell r="B149" t="str">
            <v>49190</v>
          </cell>
          <cell r="C149" t="str">
            <v>ROCADA MANUAL</v>
          </cell>
          <cell r="D149" t="str">
            <v>M2</v>
          </cell>
          <cell r="E149">
            <v>0.12</v>
          </cell>
        </row>
        <row r="150">
          <cell r="B150" t="str">
            <v>49200</v>
          </cell>
          <cell r="C150" t="str">
            <v>ROCADA MECANIZADA</v>
          </cell>
          <cell r="D150" t="str">
            <v>HA</v>
          </cell>
          <cell r="E150">
            <v>104.35</v>
          </cell>
        </row>
        <row r="151">
          <cell r="B151" t="str">
            <v>49210</v>
          </cell>
          <cell r="C151" t="str">
            <v>ROCADA MECANIZADA COSTAL</v>
          </cell>
          <cell r="D151" t="str">
            <v>M2</v>
          </cell>
          <cell r="E151">
            <v>0.05</v>
          </cell>
        </row>
        <row r="152">
          <cell r="B152" t="str">
            <v>49220</v>
          </cell>
          <cell r="C152" t="str">
            <v>TAPA BURACO COM CAUQ</v>
          </cell>
          <cell r="D152" t="str">
            <v>M3</v>
          </cell>
          <cell r="E152">
            <v>412.58</v>
          </cell>
        </row>
        <row r="153">
          <cell r="B153" t="str">
            <v>49230</v>
          </cell>
          <cell r="C153" t="str">
            <v>TAPA BURACO COM PMF</v>
          </cell>
          <cell r="D153" t="str">
            <v>M3</v>
          </cell>
          <cell r="E153">
            <v>330.47</v>
          </cell>
        </row>
        <row r="154">
          <cell r="B154" t="str">
            <v>49301</v>
          </cell>
          <cell r="C154" t="str">
            <v>ESC. MEC. DE VALAS P/OBRAS DE ARTE CORRENTES - 1A CATEG</v>
          </cell>
          <cell r="D154" t="str">
            <v>M3</v>
          </cell>
          <cell r="E154">
            <v>4.54</v>
          </cell>
        </row>
        <row r="155">
          <cell r="B155" t="str">
            <v>49302</v>
          </cell>
          <cell r="C155" t="str">
            <v>REATERRO E APILOAMENTO EM CAMADAS DE 20 CM</v>
          </cell>
          <cell r="D155" t="str">
            <v>M3</v>
          </cell>
          <cell r="E155">
            <v>6.6</v>
          </cell>
        </row>
        <row r="156">
          <cell r="B156" t="str">
            <v>49303</v>
          </cell>
          <cell r="C156" t="str">
            <v>BRITA GRADUADA (NA USINA) PARA CONSERVACAO RODOVIARIA</v>
          </cell>
          <cell r="D156" t="str">
            <v>T</v>
          </cell>
          <cell r="E156">
            <v>11.64</v>
          </cell>
        </row>
        <row r="157">
          <cell r="B157" t="str">
            <v>49400</v>
          </cell>
          <cell r="C157" t="str">
            <v>HORA MAQUINA - TRATOR COM LAMINA 140 HP</v>
          </cell>
          <cell r="D157" t="str">
            <v>H</v>
          </cell>
          <cell r="E157">
            <v>59.2</v>
          </cell>
        </row>
        <row r="158">
          <cell r="B158" t="str">
            <v>49401</v>
          </cell>
          <cell r="C158" t="str">
            <v>HORA MAQUINA - CARREGADEIRA DE PNEUS 73 HP</v>
          </cell>
          <cell r="D158" t="str">
            <v>H</v>
          </cell>
          <cell r="E158">
            <v>55.65</v>
          </cell>
        </row>
        <row r="159">
          <cell r="B159" t="str">
            <v>49402</v>
          </cell>
          <cell r="C159" t="str">
            <v>HORA MAQUINA - MOTONIVELADORA 125 HP</v>
          </cell>
          <cell r="D159" t="str">
            <v>H</v>
          </cell>
          <cell r="E159">
            <v>78.22</v>
          </cell>
        </row>
        <row r="160">
          <cell r="B160" t="str">
            <v>49403</v>
          </cell>
          <cell r="C160" t="str">
            <v>HORA MAQUINA - COMPACTADOR VIBRATORIO AUTOPROPELIDO</v>
          </cell>
          <cell r="D160" t="str">
            <v>H</v>
          </cell>
          <cell r="E160">
            <v>56.29</v>
          </cell>
        </row>
        <row r="161">
          <cell r="B161" t="str">
            <v>49404</v>
          </cell>
          <cell r="C161" t="str">
            <v>HORA MAQUINA - CAMINHAO BASCULANTE SIMPLES 204 HP</v>
          </cell>
          <cell r="D161" t="str">
            <v>H</v>
          </cell>
          <cell r="E161">
            <v>71.47</v>
          </cell>
        </row>
        <row r="162">
          <cell r="B162" t="str">
            <v>49405</v>
          </cell>
          <cell r="C162" t="str">
            <v>HORA MAQUINA - RETROESCAVADEIRA 76 HP</v>
          </cell>
          <cell r="D162" t="str">
            <v>H</v>
          </cell>
          <cell r="E162">
            <v>34.590000000000003</v>
          </cell>
        </row>
        <row r="163">
          <cell r="B163" t="str">
            <v>49406</v>
          </cell>
          <cell r="C163" t="str">
            <v>HORA MAQUINA - ESCAVADEIRA HIDRAULICA 93 HP</v>
          </cell>
          <cell r="D163" t="str">
            <v>H</v>
          </cell>
          <cell r="E163">
            <v>50.04</v>
          </cell>
        </row>
        <row r="164">
          <cell r="B164" t="str">
            <v>49410</v>
          </cell>
          <cell r="C164" t="str">
            <v>HORA-MAQUINA DE ESCAVADEIRA DRAG-LINE</v>
          </cell>
          <cell r="D164" t="str">
            <v>H</v>
          </cell>
          <cell r="E164">
            <v>69.22</v>
          </cell>
        </row>
        <row r="165">
          <cell r="B165" t="str">
            <v>49412</v>
          </cell>
          <cell r="C165" t="str">
            <v>HORA-MAQUINA DE ESCAVADEIRA CASE-POCLAIN 988</v>
          </cell>
          <cell r="D165" t="str">
            <v>H</v>
          </cell>
          <cell r="E165">
            <v>87.06</v>
          </cell>
        </row>
        <row r="166">
          <cell r="B166" t="str">
            <v>49414</v>
          </cell>
          <cell r="C166" t="str">
            <v>HORA-MAQUINA DE CARREGADEIRA MF-86</v>
          </cell>
          <cell r="D166" t="str">
            <v>H</v>
          </cell>
          <cell r="E166">
            <v>36.869999999999997</v>
          </cell>
        </row>
        <row r="167">
          <cell r="B167" t="str">
            <v>49416</v>
          </cell>
          <cell r="C167" t="str">
            <v>HORA-MAQUINA DE CAMINHAO LK 1621/42 - SIMPLES</v>
          </cell>
          <cell r="D167" t="str">
            <v>H</v>
          </cell>
          <cell r="E167">
            <v>45.15</v>
          </cell>
        </row>
        <row r="168">
          <cell r="B168" t="str">
            <v>49500</v>
          </cell>
          <cell r="C168" t="str">
            <v>TRANSPORTE LOCAL COMCAMINHAO BASCULANTE (PARA MICROB</v>
          </cell>
          <cell r="D168" t="str">
            <v>TON</v>
          </cell>
          <cell r="E168">
            <v>1.88</v>
          </cell>
        </row>
        <row r="169">
          <cell r="B169" t="str">
            <v>49510</v>
          </cell>
          <cell r="C169" t="str">
            <v>TRANSPORTE LOCAL COMCAMINHAO BASCULANTE (PARA MICROB</v>
          </cell>
          <cell r="D169" t="str">
            <v>TON</v>
          </cell>
          <cell r="E169">
            <v>0.9</v>
          </cell>
        </row>
        <row r="170">
          <cell r="B170" t="str">
            <v>49520</v>
          </cell>
          <cell r="C170" t="str">
            <v>TRANSPORTE COMERCIAL COMCAM. BASCULANTE (PARA MICROBA</v>
          </cell>
          <cell r="D170" t="str">
            <v>TON</v>
          </cell>
          <cell r="E170">
            <v>0.39</v>
          </cell>
        </row>
        <row r="171">
          <cell r="B171" t="str">
            <v>49530</v>
          </cell>
          <cell r="C171" t="str">
            <v>TRANSPORTE LOCAL COM CAMINHAO BASCULANTE ROD. PAVIM</v>
          </cell>
          <cell r="D171" t="str">
            <v>TN</v>
          </cell>
          <cell r="E171">
            <v>0.71</v>
          </cell>
        </row>
        <row r="172">
          <cell r="B172" t="str">
            <v>49540</v>
          </cell>
          <cell r="C172" t="str">
            <v>TRANSPORTE LOCAL COM CAMINHAO BASCULANTE ROD.NAO PA</v>
          </cell>
          <cell r="D172" t="str">
            <v>TN</v>
          </cell>
          <cell r="E172">
            <v>0.86</v>
          </cell>
        </row>
        <row r="173">
          <cell r="B173" t="str">
            <v>49550</v>
          </cell>
          <cell r="C173" t="str">
            <v>TRANSPORTE LOCAL COM CAMINHAO BASCULANTE (CTE)</v>
          </cell>
          <cell r="D173" t="str">
            <v>TN</v>
          </cell>
          <cell r="E173">
            <v>0.71</v>
          </cell>
        </row>
        <row r="174">
          <cell r="B174" t="str">
            <v>49560</v>
          </cell>
          <cell r="C174" t="str">
            <v>TRANSPORTE LOCAL COM CAMINHAO CARROCERIA ROD. PAVIM</v>
          </cell>
          <cell r="D174" t="str">
            <v>TN</v>
          </cell>
          <cell r="E174">
            <v>0.56999999999999995</v>
          </cell>
        </row>
        <row r="175">
          <cell r="B175" t="str">
            <v>49570</v>
          </cell>
          <cell r="C175" t="str">
            <v>TRANSPORTE LOCAL COM CAMINHAO CARROCERIA ROD.NAO PA</v>
          </cell>
          <cell r="D175" t="str">
            <v>TN</v>
          </cell>
          <cell r="E175">
            <v>0.42</v>
          </cell>
        </row>
        <row r="176">
          <cell r="B176" t="str">
            <v>49580</v>
          </cell>
          <cell r="C176" t="str">
            <v>TRANSPORTE LOCAL COM CAMINHAO CARROCERIA (CTE)</v>
          </cell>
          <cell r="D176" t="str">
            <v>TN</v>
          </cell>
          <cell r="E176">
            <v>3.4</v>
          </cell>
        </row>
        <row r="177">
          <cell r="B177" t="str">
            <v>49590</v>
          </cell>
          <cell r="C177" t="str">
            <v>TRANSPORTE COMERCIAL COMCAMINHAO BASCULANTE ROD.PAVI</v>
          </cell>
          <cell r="D177" t="str">
            <v>TN</v>
          </cell>
          <cell r="E177">
            <v>0.56999999999999995</v>
          </cell>
        </row>
        <row r="178">
          <cell r="B178" t="str">
            <v>49600</v>
          </cell>
          <cell r="C178" t="str">
            <v>TRANSPORTE COMERCIAL COMCAMINHAO BASCULANTE ROD.N.PA</v>
          </cell>
          <cell r="D178" t="str">
            <v>TN</v>
          </cell>
          <cell r="E178">
            <v>0.71</v>
          </cell>
        </row>
        <row r="179">
          <cell r="B179" t="str">
            <v>49610</v>
          </cell>
          <cell r="C179" t="str">
            <v>TRANSPORTE COMERCIAL COMCAMINHAO CARROCERIA ROD. PAVI</v>
          </cell>
          <cell r="D179" t="str">
            <v>TN</v>
          </cell>
          <cell r="E179">
            <v>0.33</v>
          </cell>
        </row>
        <row r="180">
          <cell r="B180" t="str">
            <v>49620</v>
          </cell>
          <cell r="C180" t="str">
            <v>TRANSPORTE COMERCIAL COMCAMINHAO CARROCERIA ROD.N.PA</v>
          </cell>
          <cell r="D180" t="str">
            <v>TN</v>
          </cell>
          <cell r="E180">
            <v>0.42</v>
          </cell>
        </row>
        <row r="181">
          <cell r="B181" t="str">
            <v>49630</v>
          </cell>
          <cell r="C181" t="str">
            <v>CONCRETO FCK 15 MPA - FUNDAÇÕES</v>
          </cell>
          <cell r="D181" t="str">
            <v>M3</v>
          </cell>
          <cell r="E181">
            <v>136.77000000000001</v>
          </cell>
        </row>
        <row r="182">
          <cell r="B182" t="str">
            <v>49640</v>
          </cell>
          <cell r="C182" t="str">
            <v>ARMADURA ACO CA-50  - FUNDAÇÕES - FORNEC / BENEFICIAMENTO</v>
          </cell>
          <cell r="D182" t="str">
            <v>KG</v>
          </cell>
          <cell r="E182">
            <v>1.91</v>
          </cell>
        </row>
        <row r="183">
          <cell r="B183" t="str">
            <v>49650</v>
          </cell>
          <cell r="C183" t="str">
            <v>LANÇAMENTO DE CONCRETO COM BOMBA</v>
          </cell>
          <cell r="D183" t="str">
            <v>M3</v>
          </cell>
          <cell r="E183">
            <v>18.13</v>
          </cell>
        </row>
        <row r="184">
          <cell r="B184" t="str">
            <v>49660</v>
          </cell>
          <cell r="C184" t="str">
            <v>LANÇAMENTO DE CONCRETO COM GUINDASTE</v>
          </cell>
          <cell r="D184" t="str">
            <v>M3</v>
          </cell>
          <cell r="E184">
            <v>24.94</v>
          </cell>
        </row>
        <row r="185">
          <cell r="B185" t="str">
            <v>49670</v>
          </cell>
          <cell r="C185" t="str">
            <v>LANÇAMENTO DE CONCRETO DESCARGA DIRETA</v>
          </cell>
          <cell r="D185" t="str">
            <v>M3</v>
          </cell>
          <cell r="E185">
            <v>1.63</v>
          </cell>
        </row>
        <row r="186">
          <cell r="B186" t="str">
            <v>49680</v>
          </cell>
          <cell r="C186" t="str">
            <v>ARMADURA AÇO CA-50 - COLOCAÇÃO</v>
          </cell>
          <cell r="D186" t="str">
            <v>KG</v>
          </cell>
          <cell r="E186">
            <v>0.5</v>
          </cell>
        </row>
        <row r="187">
          <cell r="B187" t="str">
            <v>49690</v>
          </cell>
          <cell r="C187" t="str">
            <v>CONCRETO PROJETADO</v>
          </cell>
          <cell r="D187" t="str">
            <v>M3</v>
          </cell>
          <cell r="E187">
            <v>336.24</v>
          </cell>
        </row>
        <row r="188">
          <cell r="B188" t="str">
            <v>49700</v>
          </cell>
          <cell r="C188" t="str">
            <v>PATIO DE VIGAS PRÉ-MOLDADAS</v>
          </cell>
          <cell r="D188" t="str">
            <v>UN</v>
          </cell>
          <cell r="E188">
            <v>25097.66</v>
          </cell>
        </row>
        <row r="189">
          <cell r="B189" t="str">
            <v>49750</v>
          </cell>
          <cell r="C189" t="str">
            <v>REBOCO E=3MM</v>
          </cell>
          <cell r="D189" t="str">
            <v>M2</v>
          </cell>
          <cell r="E189">
            <v>7.38</v>
          </cell>
        </row>
        <row r="190">
          <cell r="B190" t="str">
            <v>49800</v>
          </cell>
          <cell r="C190" t="str">
            <v>CONCRETO FCK=20 MPA - BOMBEÁVEL - C/ SLUMP 22</v>
          </cell>
          <cell r="D190" t="str">
            <v>M3</v>
          </cell>
          <cell r="E190">
            <v>178.29999999999998</v>
          </cell>
        </row>
        <row r="191">
          <cell r="B191" t="str">
            <v>49805</v>
          </cell>
          <cell r="C191" t="str">
            <v>BASES DE CONCRETO PARA PLACAS &lt;= 1,50 M²</v>
          </cell>
          <cell r="D191" t="str">
            <v>UNID</v>
          </cell>
          <cell r="E191">
            <v>78.91</v>
          </cell>
        </row>
        <row r="192">
          <cell r="B192" t="str">
            <v>49806</v>
          </cell>
          <cell r="C192" t="str">
            <v>BASES DE CONCRETO PARA PLACAS &gt; 1,50 M²</v>
          </cell>
          <cell r="D192" t="str">
            <v>UNID</v>
          </cell>
          <cell r="E192">
            <v>147.63</v>
          </cell>
        </row>
        <row r="193">
          <cell r="B193" t="str">
            <v>49807</v>
          </cell>
          <cell r="C193" t="str">
            <v>FORMA COMUM PARA SARJETAS E VALETAS</v>
          </cell>
          <cell r="D193" t="str">
            <v>M2</v>
          </cell>
          <cell r="E193">
            <v>7.3500000000000005</v>
          </cell>
        </row>
        <row r="194">
          <cell r="B194" t="str">
            <v>13010</v>
          </cell>
          <cell r="C194" t="str">
            <v>BRITA COMERCIAL</v>
          </cell>
          <cell r="D194" t="str">
            <v>M3</v>
          </cell>
          <cell r="E194" t="str">
            <v>17,50</v>
          </cell>
        </row>
        <row r="195">
          <cell r="B195" t="str">
            <v>13011</v>
          </cell>
          <cell r="C195" t="str">
            <v>PEDRISCO</v>
          </cell>
          <cell r="D195" t="str">
            <v>M3</v>
          </cell>
          <cell r="E195">
            <v>18.5</v>
          </cell>
        </row>
        <row r="196">
          <cell r="B196" t="str">
            <v>13012</v>
          </cell>
          <cell r="C196" t="str">
            <v>PÓ DE PEDRA</v>
          </cell>
          <cell r="D196" t="str">
            <v>M3</v>
          </cell>
          <cell r="E196">
            <v>17.3</v>
          </cell>
        </row>
        <row r="197">
          <cell r="B197" t="str">
            <v>13013</v>
          </cell>
          <cell r="C197" t="str">
            <v>PEDRA PULMÃO</v>
          </cell>
          <cell r="D197" t="str">
            <v>M3</v>
          </cell>
          <cell r="E197">
            <v>16.5</v>
          </cell>
        </row>
        <row r="198">
          <cell r="B198" t="str">
            <v>13019</v>
          </cell>
          <cell r="C198" t="str">
            <v>CINZA</v>
          </cell>
          <cell r="D198" t="str">
            <v>KG</v>
          </cell>
          <cell r="E198">
            <v>0.26</v>
          </cell>
        </row>
        <row r="199">
          <cell r="B199" t="str">
            <v>13020</v>
          </cell>
          <cell r="C199" t="str">
            <v>AREIA COMERCIAL</v>
          </cell>
          <cell r="D199" t="str">
            <v>M3</v>
          </cell>
          <cell r="E199">
            <v>14</v>
          </cell>
        </row>
        <row r="200">
          <cell r="B200" t="str">
            <v>13021</v>
          </cell>
          <cell r="C200" t="str">
            <v>AREIA PARA FUNDAÇÕES</v>
          </cell>
          <cell r="D200" t="str">
            <v>M3</v>
          </cell>
          <cell r="E200">
            <v>6</v>
          </cell>
        </row>
        <row r="201">
          <cell r="B201" t="str">
            <v>13030</v>
          </cell>
          <cell r="C201" t="str">
            <v>LAJOTA DE CONCRETO DE 10 CM X 30 CM</v>
          </cell>
          <cell r="D201" t="str">
            <v>M2</v>
          </cell>
          <cell r="E201" t="str">
            <v>14,20</v>
          </cell>
        </row>
        <row r="202">
          <cell r="B202" t="str">
            <v>13035</v>
          </cell>
          <cell r="C202" t="str">
            <v>BRIQUETES DE 8 CM</v>
          </cell>
          <cell r="D202" t="str">
            <v>M2</v>
          </cell>
          <cell r="E202" t="str">
            <v>16,00</v>
          </cell>
        </row>
        <row r="203">
          <cell r="B203" t="str">
            <v>13040</v>
          </cell>
          <cell r="C203" t="str">
            <v>CIMENTO 320 CP-IV</v>
          </cell>
          <cell r="D203" t="str">
            <v>KG</v>
          </cell>
          <cell r="E203" t="str">
            <v>0,26</v>
          </cell>
        </row>
        <row r="204">
          <cell r="B204" t="str">
            <v>13045</v>
          </cell>
          <cell r="C204" t="str">
            <v>BENTONITA</v>
          </cell>
          <cell r="D204" t="str">
            <v>KG</v>
          </cell>
          <cell r="E204">
            <v>0.21</v>
          </cell>
        </row>
        <row r="205">
          <cell r="B205" t="str">
            <v>13050</v>
          </cell>
          <cell r="C205" t="str">
            <v>TIJOLO MACICO</v>
          </cell>
          <cell r="D205" t="str">
            <v>UN</v>
          </cell>
          <cell r="E205" t="str">
            <v>0,08</v>
          </cell>
        </row>
        <row r="206">
          <cell r="B206" t="str">
            <v>13055</v>
          </cell>
          <cell r="C206" t="str">
            <v>TIJOLOS FURADOS DE 10X15X20</v>
          </cell>
          <cell r="D206" t="str">
            <v>UN</v>
          </cell>
          <cell r="E206" t="str">
            <v>0,10</v>
          </cell>
        </row>
        <row r="207">
          <cell r="B207" t="str">
            <v>13060</v>
          </cell>
          <cell r="C207" t="str">
            <v>PARALELEPIPEDO</v>
          </cell>
          <cell r="D207" t="str">
            <v>M2</v>
          </cell>
          <cell r="E207" t="str">
            <v>8,40</v>
          </cell>
        </row>
        <row r="208">
          <cell r="B208" t="str">
            <v>13061</v>
          </cell>
          <cell r="C208" t="str">
            <v>MEIO-FIO DE PEDRA</v>
          </cell>
          <cell r="D208" t="str">
            <v>M</v>
          </cell>
          <cell r="E208">
            <v>5.3</v>
          </cell>
        </row>
        <row r="209">
          <cell r="B209" t="str">
            <v>13080</v>
          </cell>
          <cell r="C209" t="str">
            <v>MOUROES TRIANG. DE CONCRETO L=10cm x 220 cm</v>
          </cell>
          <cell r="D209" t="str">
            <v>UN</v>
          </cell>
          <cell r="E209" t="str">
            <v>4,80</v>
          </cell>
        </row>
        <row r="210">
          <cell r="B210" t="str">
            <v>13085</v>
          </cell>
          <cell r="C210" t="str">
            <v>MOUROES CONCRETO 10 X 10 X 220</v>
          </cell>
          <cell r="D210" t="str">
            <v>UN</v>
          </cell>
          <cell r="E210" t="str">
            <v>8,00</v>
          </cell>
        </row>
        <row r="211">
          <cell r="B211" t="str">
            <v>13090</v>
          </cell>
          <cell r="C211" t="str">
            <v>MOUROES CONCRETO 15 X 15 X 220</v>
          </cell>
          <cell r="D211" t="str">
            <v>UN</v>
          </cell>
          <cell r="E211" t="str">
            <v>11,98</v>
          </cell>
        </row>
        <row r="212">
          <cell r="B212" t="str">
            <v>13100</v>
          </cell>
          <cell r="C212" t="str">
            <v>ESTICADOR DE CONCRETO 10x10x300 cm</v>
          </cell>
          <cell r="D212" t="str">
            <v>UN</v>
          </cell>
          <cell r="E212" t="str">
            <v>6,50</v>
          </cell>
        </row>
        <row r="213">
          <cell r="B213" t="str">
            <v>13120</v>
          </cell>
          <cell r="C213" t="str">
            <v>TUBO POROSO D=20 CM</v>
          </cell>
          <cell r="D213" t="str">
            <v>M</v>
          </cell>
          <cell r="E213" t="str">
            <v>7,30</v>
          </cell>
        </row>
        <row r="214">
          <cell r="B214" t="str">
            <v>13140</v>
          </cell>
          <cell r="C214" t="str">
            <v>TUBO PERFURADO D=20 CM</v>
          </cell>
          <cell r="D214" t="str">
            <v>M</v>
          </cell>
          <cell r="E214" t="str">
            <v>6,60</v>
          </cell>
        </row>
        <row r="215">
          <cell r="B215" t="str">
            <v>13145</v>
          </cell>
          <cell r="C215" t="str">
            <v>TUBO D=20 CM (SIMPLES)</v>
          </cell>
          <cell r="D215" t="str">
            <v>M</v>
          </cell>
          <cell r="E215">
            <v>6.8</v>
          </cell>
        </row>
        <row r="216">
          <cell r="B216" t="str">
            <v>13150</v>
          </cell>
          <cell r="C216" t="str">
            <v>TUBO D=30 CM (SIMPLES)</v>
          </cell>
          <cell r="D216" t="str">
            <v>M</v>
          </cell>
          <cell r="E216" t="str">
            <v>7,07</v>
          </cell>
        </row>
        <row r="217">
          <cell r="B217" t="str">
            <v>13160</v>
          </cell>
          <cell r="C217" t="str">
            <v>TUBO D=40 CM (SIMPLES)</v>
          </cell>
          <cell r="D217" t="str">
            <v>M</v>
          </cell>
          <cell r="E217" t="str">
            <v>12,00</v>
          </cell>
        </row>
        <row r="218">
          <cell r="B218" t="str">
            <v>13170</v>
          </cell>
          <cell r="C218" t="str">
            <v>TUBO D=50 CM (SIMPLES)</v>
          </cell>
          <cell r="D218" t="str">
            <v>M</v>
          </cell>
          <cell r="E218" t="str">
            <v>17,93</v>
          </cell>
        </row>
        <row r="219">
          <cell r="B219" t="str">
            <v>13180</v>
          </cell>
          <cell r="C219" t="str">
            <v>TUBO D=60 CM (SIMPLES)</v>
          </cell>
          <cell r="D219" t="str">
            <v>M</v>
          </cell>
          <cell r="E219" t="str">
            <v>23,00</v>
          </cell>
        </row>
        <row r="220">
          <cell r="B220" t="str">
            <v>13190</v>
          </cell>
          <cell r="C220" t="str">
            <v>TUBO D= 60 CM CA-1</v>
          </cell>
          <cell r="D220" t="str">
            <v>M</v>
          </cell>
          <cell r="E220" t="str">
            <v>34,65</v>
          </cell>
        </row>
        <row r="221">
          <cell r="B221" t="str">
            <v>13200</v>
          </cell>
          <cell r="C221" t="str">
            <v>TUBO D= 60 CM CA-2</v>
          </cell>
          <cell r="D221" t="str">
            <v>M</v>
          </cell>
          <cell r="E221" t="str">
            <v>41,25</v>
          </cell>
        </row>
        <row r="222">
          <cell r="B222" t="str">
            <v>13210</v>
          </cell>
          <cell r="C222" t="str">
            <v>TUBO D= 80 CM CA-2</v>
          </cell>
          <cell r="D222" t="str">
            <v>M</v>
          </cell>
          <cell r="E222" t="str">
            <v>74,25</v>
          </cell>
        </row>
        <row r="223">
          <cell r="B223" t="str">
            <v>13220</v>
          </cell>
          <cell r="C223" t="str">
            <v>TUBO D=100 CM CA-2</v>
          </cell>
          <cell r="D223" t="str">
            <v>M</v>
          </cell>
          <cell r="E223" t="str">
            <v>103,95</v>
          </cell>
        </row>
        <row r="224">
          <cell r="B224" t="str">
            <v>13230</v>
          </cell>
          <cell r="C224" t="str">
            <v>TUBO D=120 CM CA-2</v>
          </cell>
          <cell r="D224" t="str">
            <v>M</v>
          </cell>
          <cell r="E224" t="str">
            <v>137,55</v>
          </cell>
        </row>
        <row r="225">
          <cell r="B225" t="str">
            <v>13240</v>
          </cell>
          <cell r="C225" t="str">
            <v>TUBO D=150 CM CA-2</v>
          </cell>
          <cell r="D225" t="str">
            <v>M</v>
          </cell>
          <cell r="E225" t="str">
            <v>210,00</v>
          </cell>
        </row>
        <row r="226">
          <cell r="B226" t="str">
            <v>13250</v>
          </cell>
          <cell r="C226" t="str">
            <v>TUBO D=200 CM CA-2</v>
          </cell>
          <cell r="D226" t="str">
            <v>M</v>
          </cell>
          <cell r="E226" t="str">
            <v>354,45</v>
          </cell>
        </row>
        <row r="227">
          <cell r="B227" t="str">
            <v>13260</v>
          </cell>
          <cell r="C227" t="str">
            <v>TUBO D= 80 CM CA-3</v>
          </cell>
          <cell r="D227" t="str">
            <v>M</v>
          </cell>
          <cell r="E227" t="str">
            <v>78,68</v>
          </cell>
        </row>
        <row r="228">
          <cell r="B228" t="str">
            <v>13270</v>
          </cell>
          <cell r="C228" t="str">
            <v>TUBO D=100 CM CA-3</v>
          </cell>
          <cell r="D228" t="str">
            <v>M</v>
          </cell>
          <cell r="E228" t="str">
            <v>107,55</v>
          </cell>
        </row>
        <row r="229">
          <cell r="B229" t="str">
            <v>13280</v>
          </cell>
          <cell r="C229" t="str">
            <v>TUBO D=120 CM CA-3</v>
          </cell>
          <cell r="D229" t="str">
            <v>M</v>
          </cell>
          <cell r="E229" t="str">
            <v>143,70</v>
          </cell>
        </row>
        <row r="230">
          <cell r="B230" t="str">
            <v>13282</v>
          </cell>
          <cell r="C230" t="str">
            <v>TUBO D=150 CM CA-3</v>
          </cell>
          <cell r="D230" t="str">
            <v>M</v>
          </cell>
          <cell r="E230" t="str">
            <v>267,18</v>
          </cell>
        </row>
        <row r="231">
          <cell r="B231" t="str">
            <v>13300</v>
          </cell>
          <cell r="C231" t="str">
            <v>CALHA D=30 CM SIMPLES</v>
          </cell>
          <cell r="D231" t="str">
            <v>M</v>
          </cell>
          <cell r="E231" t="str">
            <v>5,70</v>
          </cell>
        </row>
        <row r="232">
          <cell r="B232" t="str">
            <v>13310</v>
          </cell>
          <cell r="C232" t="str">
            <v>CALHA D=40 CM SIMPLES</v>
          </cell>
          <cell r="D232" t="str">
            <v>M</v>
          </cell>
          <cell r="E232" t="str">
            <v>8,10</v>
          </cell>
        </row>
        <row r="233">
          <cell r="B233" t="str">
            <v>13320</v>
          </cell>
          <cell r="C233" t="str">
            <v>CALHA D=60 CM SIMPLES</v>
          </cell>
          <cell r="D233" t="str">
            <v>M</v>
          </cell>
          <cell r="E233" t="str">
            <v>15,00</v>
          </cell>
        </row>
        <row r="234">
          <cell r="B234" t="str">
            <v>13360</v>
          </cell>
          <cell r="C234" t="str">
            <v>TUBO PVC P/DRENO D=100 MM</v>
          </cell>
          <cell r="D234" t="str">
            <v>M</v>
          </cell>
          <cell r="E234" t="str">
            <v>4,75</v>
          </cell>
        </row>
        <row r="235">
          <cell r="B235" t="str">
            <v>13370</v>
          </cell>
          <cell r="C235" t="str">
            <v>TUBO PVC P/DRENO D=150 MM</v>
          </cell>
          <cell r="D235" t="str">
            <v>M</v>
          </cell>
          <cell r="E235" t="str">
            <v>9,25</v>
          </cell>
        </row>
        <row r="236">
          <cell r="B236" t="str">
            <v>13380</v>
          </cell>
          <cell r="C236" t="str">
            <v>TUBO PVC RIGIDO D= 50 MM</v>
          </cell>
          <cell r="D236" t="str">
            <v>M</v>
          </cell>
          <cell r="E236" t="str">
            <v>2,54</v>
          </cell>
        </row>
        <row r="237">
          <cell r="B237" t="str">
            <v>13390</v>
          </cell>
          <cell r="C237" t="str">
            <v>TUBO PVC RIGIDO D=100 MM</v>
          </cell>
          <cell r="D237" t="str">
            <v>M</v>
          </cell>
          <cell r="E237" t="str">
            <v>3,84</v>
          </cell>
        </row>
        <row r="238">
          <cell r="B238" t="str">
            <v>13400</v>
          </cell>
          <cell r="C238" t="str">
            <v>DESMOLDANTE P/ FORMAS</v>
          </cell>
          <cell r="D238" t="str">
            <v>L</v>
          </cell>
          <cell r="E238">
            <v>2.5299999999999998</v>
          </cell>
        </row>
        <row r="239">
          <cell r="B239" t="str">
            <v>13401</v>
          </cell>
          <cell r="C239" t="str">
            <v>MADEIRA DE LEI - SERRADA</v>
          </cell>
          <cell r="D239" t="str">
            <v>M3</v>
          </cell>
          <cell r="E239" t="str">
            <v>500,00</v>
          </cell>
        </row>
        <row r="240">
          <cell r="B240" t="str">
            <v>13405</v>
          </cell>
          <cell r="C240" t="str">
            <v>MADEIRA IV SERRADA - PINUS</v>
          </cell>
          <cell r="D240" t="str">
            <v>M3</v>
          </cell>
          <cell r="E240" t="str">
            <v>200,00</v>
          </cell>
        </row>
        <row r="241">
          <cell r="B241" t="str">
            <v>13407</v>
          </cell>
          <cell r="C241" t="str">
            <v>MADEIRA SERRADA - PINHO 3A INDUSTRIAL</v>
          </cell>
          <cell r="D241" t="str">
            <v>M3</v>
          </cell>
          <cell r="E241">
            <v>230</v>
          </cell>
        </row>
        <row r="242">
          <cell r="B242" t="str">
            <v>13408</v>
          </cell>
          <cell r="C242" t="str">
            <v>MADEIRA SERRADA - ANGICO/CANAFISTULA</v>
          </cell>
          <cell r="D242" t="str">
            <v>M3</v>
          </cell>
          <cell r="E242">
            <v>200</v>
          </cell>
        </row>
        <row r="243">
          <cell r="B243" t="str">
            <v>13409</v>
          </cell>
          <cell r="C243" t="str">
            <v>ESTRONCA DE EUCALIPTO D=0,15M</v>
          </cell>
          <cell r="D243" t="str">
            <v>M</v>
          </cell>
          <cell r="E243">
            <v>3.08</v>
          </cell>
        </row>
        <row r="244">
          <cell r="B244" t="str">
            <v>13430</v>
          </cell>
          <cell r="C244" t="str">
            <v>MULTI PLATE 100 C/EPOXI 2.7MM</v>
          </cell>
          <cell r="D244" t="str">
            <v>KG</v>
          </cell>
          <cell r="E244" t="str">
            <v>3,96</v>
          </cell>
        </row>
        <row r="245">
          <cell r="B245" t="str">
            <v>13450</v>
          </cell>
          <cell r="C245" t="str">
            <v>TUNNEL LINER C/EPOXI 2.7MM</v>
          </cell>
          <cell r="D245" t="str">
            <v>KG</v>
          </cell>
          <cell r="E245" t="str">
            <v>5,82</v>
          </cell>
        </row>
        <row r="246">
          <cell r="B246" t="str">
            <v>13470</v>
          </cell>
          <cell r="C246" t="str">
            <v>CAIBROS 3X 3 - IV</v>
          </cell>
          <cell r="D246" t="str">
            <v>M</v>
          </cell>
          <cell r="E246" t="str">
            <v>1,16</v>
          </cell>
        </row>
        <row r="247">
          <cell r="B247" t="str">
            <v>13500</v>
          </cell>
          <cell r="C247" t="str">
            <v>TRAV. FIXACAO 2X 2.3/4 - LEI</v>
          </cell>
          <cell r="D247" t="str">
            <v>M</v>
          </cell>
          <cell r="E247">
            <v>2.12</v>
          </cell>
        </row>
        <row r="248">
          <cell r="B248" t="str">
            <v>13510</v>
          </cell>
          <cell r="C248" t="str">
            <v>PRANCHAO 2X 12-LEI</v>
          </cell>
          <cell r="D248" t="str">
            <v>M</v>
          </cell>
          <cell r="E248" t="str">
            <v>7,74</v>
          </cell>
        </row>
        <row r="249">
          <cell r="B249" t="str">
            <v>13520</v>
          </cell>
          <cell r="C249" t="str">
            <v>TABUA 1X 12 - LEI</v>
          </cell>
          <cell r="D249" t="str">
            <v>M2</v>
          </cell>
          <cell r="E249" t="str">
            <v>12,71</v>
          </cell>
        </row>
        <row r="250">
          <cell r="B250" t="str">
            <v>13530</v>
          </cell>
          <cell r="C250" t="str">
            <v>TRAVESSAS 1X 6 - LEI</v>
          </cell>
          <cell r="D250" t="str">
            <v>M</v>
          </cell>
          <cell r="E250" t="str">
            <v>1,96</v>
          </cell>
        </row>
        <row r="251">
          <cell r="B251" t="str">
            <v>13540</v>
          </cell>
          <cell r="C251" t="str">
            <v>TRAVESSAS 2X 6 - LEI</v>
          </cell>
          <cell r="D251" t="str">
            <v>M</v>
          </cell>
          <cell r="E251" t="str">
            <v>3,50</v>
          </cell>
        </row>
        <row r="252">
          <cell r="B252" t="str">
            <v>13550</v>
          </cell>
          <cell r="C252" t="str">
            <v>MADEIRA 2X 10 E 3X 3 - LEI</v>
          </cell>
          <cell r="D252" t="str">
            <v>M3</v>
          </cell>
          <cell r="E252" t="str">
            <v>500,00</v>
          </cell>
        </row>
        <row r="253">
          <cell r="B253" t="str">
            <v>13560</v>
          </cell>
          <cell r="C253" t="str">
            <v>MADEIRA DE LEI 3X 4</v>
          </cell>
          <cell r="D253" t="str">
            <v>M</v>
          </cell>
          <cell r="E253" t="str">
            <v>3,87</v>
          </cell>
        </row>
        <row r="254">
          <cell r="B254" t="str">
            <v>13570</v>
          </cell>
          <cell r="C254" t="str">
            <v>MADEIRA DE LEI 6X 1</v>
          </cell>
          <cell r="D254" t="str">
            <v>M</v>
          </cell>
          <cell r="E254" t="str">
            <v>1,96</v>
          </cell>
        </row>
        <row r="255">
          <cell r="B255" t="str">
            <v>13580</v>
          </cell>
          <cell r="C255" t="str">
            <v>MADEIRA DE LEI 6X 6</v>
          </cell>
          <cell r="D255" t="str">
            <v>M</v>
          </cell>
          <cell r="E255" t="str">
            <v>11,63</v>
          </cell>
        </row>
        <row r="256">
          <cell r="B256" t="str">
            <v>13590</v>
          </cell>
          <cell r="C256" t="str">
            <v>MADEIRA DE LEI 8X 3</v>
          </cell>
          <cell r="D256" t="str">
            <v>M</v>
          </cell>
          <cell r="E256" t="str">
            <v>7,74</v>
          </cell>
        </row>
        <row r="257">
          <cell r="B257" t="str">
            <v>13600</v>
          </cell>
          <cell r="C257" t="str">
            <v>MADEIRA DE LEI 8X 8</v>
          </cell>
          <cell r="D257" t="str">
            <v>M</v>
          </cell>
          <cell r="E257" t="str">
            <v>20,67</v>
          </cell>
        </row>
        <row r="258">
          <cell r="B258" t="str">
            <v>13610</v>
          </cell>
          <cell r="C258" t="str">
            <v>VIGA 4X 10X 3.00 M - LEI</v>
          </cell>
          <cell r="D258" t="str">
            <v>M</v>
          </cell>
          <cell r="E258" t="str">
            <v>12,89</v>
          </cell>
        </row>
        <row r="259">
          <cell r="B259" t="str">
            <v>13620</v>
          </cell>
          <cell r="C259" t="str">
            <v>GUIAS 1X 4-IV</v>
          </cell>
          <cell r="D259" t="str">
            <v>M</v>
          </cell>
          <cell r="E259" t="str">
            <v>0,51</v>
          </cell>
        </row>
        <row r="260">
          <cell r="B260" t="str">
            <v>13630</v>
          </cell>
          <cell r="C260" t="str">
            <v>GUIAS 1X 6-IV</v>
          </cell>
          <cell r="D260" t="str">
            <v>M</v>
          </cell>
          <cell r="E260" t="str">
            <v>0,79</v>
          </cell>
        </row>
        <row r="261">
          <cell r="B261" t="str">
            <v>13640</v>
          </cell>
          <cell r="C261" t="str">
            <v>POSTE MADEIRA 3X 3-LEI</v>
          </cell>
          <cell r="D261" t="str">
            <v>M</v>
          </cell>
          <cell r="E261">
            <v>4</v>
          </cell>
        </row>
        <row r="262">
          <cell r="B262" t="str">
            <v>13650</v>
          </cell>
          <cell r="C262" t="str">
            <v>PLACA DE COMPENSADO 18 MM</v>
          </cell>
          <cell r="D262" t="str">
            <v>M2</v>
          </cell>
          <cell r="E262" t="str">
            <v>9,42</v>
          </cell>
        </row>
        <row r="263">
          <cell r="B263" t="str">
            <v>13651</v>
          </cell>
          <cell r="C263" t="str">
            <v>CHAPA COMPENSADA PLASTIF. 17MM</v>
          </cell>
          <cell r="D263" t="str">
            <v>M2</v>
          </cell>
          <cell r="E263" t="str">
            <v>14,88</v>
          </cell>
        </row>
        <row r="264">
          <cell r="B264" t="str">
            <v>13652</v>
          </cell>
          <cell r="C264" t="str">
            <v>CHAPA DE COMPENSADO RESINADO 14MM</v>
          </cell>
          <cell r="D264" t="str">
            <v>M2</v>
          </cell>
          <cell r="E264">
            <v>6.45</v>
          </cell>
        </row>
        <row r="265">
          <cell r="B265" t="str">
            <v>13660</v>
          </cell>
          <cell r="C265" t="str">
            <v>PECA ROLICA D=15 CM</v>
          </cell>
          <cell r="D265" t="str">
            <v>M</v>
          </cell>
          <cell r="E265" t="str">
            <v>2,50</v>
          </cell>
        </row>
        <row r="266">
          <cell r="B266" t="str">
            <v>13670</v>
          </cell>
          <cell r="C266" t="str">
            <v>PECA ROLICA D=20 CM</v>
          </cell>
          <cell r="D266" t="str">
            <v>M</v>
          </cell>
          <cell r="E266" t="str">
            <v>4,00</v>
          </cell>
        </row>
        <row r="267">
          <cell r="B267" t="str">
            <v>13680</v>
          </cell>
          <cell r="C267" t="str">
            <v>PECA ROLICA D=25 CM</v>
          </cell>
          <cell r="D267" t="str">
            <v>M</v>
          </cell>
          <cell r="E267" t="str">
            <v>5,00</v>
          </cell>
        </row>
        <row r="268">
          <cell r="B268" t="str">
            <v>13690</v>
          </cell>
          <cell r="C268" t="str">
            <v>ACO CA 25</v>
          </cell>
          <cell r="D268" t="str">
            <v>KG</v>
          </cell>
          <cell r="E268" t="str">
            <v>1,37</v>
          </cell>
        </row>
        <row r="269">
          <cell r="B269" t="str">
            <v>13700</v>
          </cell>
          <cell r="C269" t="str">
            <v>ACO CA 50</v>
          </cell>
          <cell r="D269" t="str">
            <v>KG</v>
          </cell>
          <cell r="E269" t="str">
            <v>1,37</v>
          </cell>
        </row>
        <row r="270">
          <cell r="B270" t="str">
            <v>13710</v>
          </cell>
          <cell r="C270" t="str">
            <v>ACO CA 60</v>
          </cell>
          <cell r="D270" t="str">
            <v>KG</v>
          </cell>
          <cell r="E270" t="str">
            <v>1,63</v>
          </cell>
        </row>
        <row r="271">
          <cell r="B271" t="str">
            <v>13715</v>
          </cell>
          <cell r="C271" t="str">
            <v>CORDOALHA P/PROTENSÃO - AÇO CP 190 RB</v>
          </cell>
          <cell r="D271" t="str">
            <v>KG</v>
          </cell>
          <cell r="E271">
            <v>2.4500000000000002</v>
          </cell>
        </row>
        <row r="272">
          <cell r="B272" t="str">
            <v>13717</v>
          </cell>
          <cell r="C272" t="str">
            <v>BAINHA METÁLICA GALVANIZADA DN 65 MM</v>
          </cell>
          <cell r="D272" t="str">
            <v>M</v>
          </cell>
          <cell r="E272">
            <v>3.87</v>
          </cell>
        </row>
        <row r="273">
          <cell r="B273" t="str">
            <v>13718</v>
          </cell>
          <cell r="C273" t="str">
            <v>CHUMBADORES SN 1 POL</v>
          </cell>
          <cell r="D273" t="str">
            <v>M</v>
          </cell>
          <cell r="E273">
            <v>9.6999999999999993</v>
          </cell>
        </row>
        <row r="274">
          <cell r="B274" t="str">
            <v>13720</v>
          </cell>
          <cell r="C274" t="str">
            <v>ARAME RECOZIDO</v>
          </cell>
          <cell r="D274" t="str">
            <v>KG</v>
          </cell>
          <cell r="E274" t="str">
            <v>2,44</v>
          </cell>
        </row>
        <row r="275">
          <cell r="B275" t="str">
            <v>13750</v>
          </cell>
          <cell r="C275" t="str">
            <v>CAP 40</v>
          </cell>
          <cell r="D275" t="str">
            <v>T</v>
          </cell>
          <cell r="E275" t="str">
            <v>614,25</v>
          </cell>
        </row>
        <row r="276">
          <cell r="B276" t="str">
            <v>13760</v>
          </cell>
          <cell r="C276" t="str">
            <v>CAP 20</v>
          </cell>
          <cell r="D276" t="str">
            <v>T</v>
          </cell>
          <cell r="E276" t="str">
            <v>642,15</v>
          </cell>
        </row>
        <row r="277">
          <cell r="B277" t="str">
            <v>13765</v>
          </cell>
          <cell r="C277" t="str">
            <v>ASFRIDOPE</v>
          </cell>
          <cell r="D277" t="str">
            <v>T</v>
          </cell>
          <cell r="E277">
            <v>2700</v>
          </cell>
        </row>
        <row r="278">
          <cell r="B278" t="str">
            <v>13770</v>
          </cell>
          <cell r="C278" t="str">
            <v>ASFALTO DILUIDO CM 30</v>
          </cell>
          <cell r="D278" t="str">
            <v>T</v>
          </cell>
          <cell r="E278" t="str">
            <v>882,72</v>
          </cell>
        </row>
        <row r="279">
          <cell r="B279" t="str">
            <v>13780</v>
          </cell>
          <cell r="C279" t="str">
            <v>ASFALTO DILUIDO CR 250</v>
          </cell>
          <cell r="D279" t="str">
            <v>T</v>
          </cell>
          <cell r="E279" t="str">
            <v>882,72</v>
          </cell>
        </row>
        <row r="280">
          <cell r="B280" t="str">
            <v>13790</v>
          </cell>
          <cell r="C280" t="str">
            <v>EMULSAO ASFALTICA RM 1C</v>
          </cell>
          <cell r="D280" t="str">
            <v>T</v>
          </cell>
          <cell r="E280" t="str">
            <v>630,27</v>
          </cell>
        </row>
        <row r="281">
          <cell r="B281" t="str">
            <v>13800</v>
          </cell>
          <cell r="C281" t="str">
            <v>EMULSAO ASFALTICA RM 2C</v>
          </cell>
          <cell r="D281" t="str">
            <v>T</v>
          </cell>
          <cell r="E281" t="str">
            <v>653,94</v>
          </cell>
        </row>
        <row r="282">
          <cell r="B282" t="str">
            <v>13810</v>
          </cell>
          <cell r="C282" t="str">
            <v>EMULSAO ASFALTICA RR 1C</v>
          </cell>
          <cell r="D282" t="str">
            <v>T</v>
          </cell>
          <cell r="E282" t="str">
            <v>513,90</v>
          </cell>
        </row>
        <row r="283">
          <cell r="B283" t="str">
            <v>13820</v>
          </cell>
          <cell r="C283" t="str">
            <v>EMULSAO ASFALTICA RR 2C</v>
          </cell>
          <cell r="D283" t="str">
            <v>T</v>
          </cell>
          <cell r="E283" t="str">
            <v>555,12</v>
          </cell>
        </row>
        <row r="284">
          <cell r="B284" t="str">
            <v>13830</v>
          </cell>
          <cell r="C284" t="str">
            <v>EMULSAO ASFALTICA RL 1C</v>
          </cell>
          <cell r="D284" t="str">
            <v>T</v>
          </cell>
          <cell r="E284" t="str">
            <v>607,32</v>
          </cell>
        </row>
        <row r="285">
          <cell r="B285" t="str">
            <v>13840</v>
          </cell>
          <cell r="C285" t="str">
            <v>FILLER</v>
          </cell>
          <cell r="D285" t="str">
            <v>T</v>
          </cell>
          <cell r="E285" t="str">
            <v>34,00</v>
          </cell>
        </row>
        <row r="286">
          <cell r="B286" t="str">
            <v>13850</v>
          </cell>
          <cell r="C286" t="str">
            <v>CAL HIDRADATA</v>
          </cell>
          <cell r="D286" t="str">
            <v>T</v>
          </cell>
          <cell r="E286" t="str">
            <v>110,00</v>
          </cell>
        </row>
        <row r="287">
          <cell r="B287" t="str">
            <v>13860</v>
          </cell>
          <cell r="C287" t="str">
            <v>GELATINA 60% -   7/8</v>
          </cell>
          <cell r="D287" t="str">
            <v>KG</v>
          </cell>
          <cell r="E287" t="str">
            <v>4,20</v>
          </cell>
        </row>
        <row r="288">
          <cell r="B288" t="str">
            <v>13870</v>
          </cell>
          <cell r="C288" t="str">
            <v>GELATINA 60% - 1</v>
          </cell>
          <cell r="D288" t="str">
            <v>KG</v>
          </cell>
          <cell r="E288" t="str">
            <v>4,20</v>
          </cell>
        </row>
        <row r="289">
          <cell r="B289" t="str">
            <v>13880</v>
          </cell>
          <cell r="C289" t="str">
            <v>GELATINA 60% - 2.1/2</v>
          </cell>
          <cell r="D289" t="str">
            <v>KG</v>
          </cell>
          <cell r="E289" t="str">
            <v>3,50</v>
          </cell>
        </row>
        <row r="290">
          <cell r="B290" t="str">
            <v>13890</v>
          </cell>
          <cell r="C290" t="str">
            <v>GELATINA 60% - 3</v>
          </cell>
          <cell r="D290" t="str">
            <v>KG</v>
          </cell>
          <cell r="E290" t="str">
            <v>3,50</v>
          </cell>
        </row>
        <row r="291">
          <cell r="B291" t="str">
            <v>13900</v>
          </cell>
          <cell r="C291" t="str">
            <v>ESPOLETA SIMPLES</v>
          </cell>
          <cell r="D291" t="str">
            <v>UN</v>
          </cell>
          <cell r="E291">
            <v>0.71</v>
          </cell>
        </row>
        <row r="292">
          <cell r="B292" t="str">
            <v>13910</v>
          </cell>
          <cell r="C292" t="str">
            <v>ESPOLETA ELETRICA C/FIOS</v>
          </cell>
          <cell r="D292" t="str">
            <v>M</v>
          </cell>
          <cell r="E292" t="str">
            <v>9,95</v>
          </cell>
        </row>
        <row r="293">
          <cell r="B293" t="str">
            <v>13920</v>
          </cell>
          <cell r="C293" t="str">
            <v>ESTOPIM SIMPLES</v>
          </cell>
          <cell r="D293" t="str">
            <v>M</v>
          </cell>
          <cell r="E293" t="str">
            <v>0,59</v>
          </cell>
        </row>
        <row r="294">
          <cell r="B294" t="str">
            <v>13930</v>
          </cell>
          <cell r="C294" t="str">
            <v>CORDEL DETONANTE</v>
          </cell>
          <cell r="D294" t="str">
            <v>M</v>
          </cell>
          <cell r="E294" t="str">
            <v>0,50</v>
          </cell>
        </row>
        <row r="295">
          <cell r="B295" t="str">
            <v>13935</v>
          </cell>
          <cell r="C295" t="str">
            <v>RETARDADOR DE CORDEL</v>
          </cell>
          <cell r="D295" t="str">
            <v>UN</v>
          </cell>
          <cell r="E295">
            <v>6.1</v>
          </cell>
        </row>
        <row r="296">
          <cell r="B296" t="str">
            <v>13940</v>
          </cell>
          <cell r="C296" t="str">
            <v>DINAMITE</v>
          </cell>
          <cell r="D296" t="str">
            <v>KG</v>
          </cell>
          <cell r="E296">
            <v>4.3</v>
          </cell>
        </row>
        <row r="297">
          <cell r="B297" t="str">
            <v>13950</v>
          </cell>
          <cell r="C297" t="str">
            <v>TINTA OLEO</v>
          </cell>
          <cell r="D297" t="str">
            <v>L</v>
          </cell>
          <cell r="E297">
            <v>6.15</v>
          </cell>
        </row>
        <row r="298">
          <cell r="B298" t="str">
            <v>13960</v>
          </cell>
          <cell r="C298" t="str">
            <v>TINTA SINALIZ. RODOV. BRANCA</v>
          </cell>
          <cell r="D298" t="str">
            <v>L</v>
          </cell>
          <cell r="E298">
            <v>9</v>
          </cell>
        </row>
        <row r="299">
          <cell r="B299" t="str">
            <v>13961</v>
          </cell>
          <cell r="C299" t="str">
            <v>TINTA SINALIZ. RODOV. AMARELA</v>
          </cell>
          <cell r="D299" t="str">
            <v>L</v>
          </cell>
          <cell r="E299">
            <v>9</v>
          </cell>
        </row>
        <row r="300">
          <cell r="B300" t="str">
            <v>13962</v>
          </cell>
          <cell r="C300" t="str">
            <v>MICROESFERAS DE VIDRO (PREMIX)</v>
          </cell>
          <cell r="D300" t="str">
            <v>KG</v>
          </cell>
          <cell r="E300">
            <v>2.2999999999999998</v>
          </cell>
        </row>
        <row r="301">
          <cell r="B301" t="str">
            <v>13963</v>
          </cell>
          <cell r="C301" t="str">
            <v>MICROESFERAS DE VIDRO (DROPON)</v>
          </cell>
          <cell r="D301" t="str">
            <v>KG</v>
          </cell>
          <cell r="E301">
            <v>2.2999999999999998</v>
          </cell>
        </row>
        <row r="302">
          <cell r="B302" t="str">
            <v>13964</v>
          </cell>
          <cell r="C302" t="str">
            <v>SOLVENTE TINTA SINALIZ. RODOV.</v>
          </cell>
          <cell r="D302" t="str">
            <v>L</v>
          </cell>
          <cell r="E302" t="str">
            <v>2,44</v>
          </cell>
        </row>
        <row r="303">
          <cell r="B303" t="str">
            <v>13965</v>
          </cell>
          <cell r="C303" t="str">
            <v>TINTA PARA PRÉ MARCAÇÃO</v>
          </cell>
          <cell r="D303" t="str">
            <v>L</v>
          </cell>
          <cell r="E303">
            <v>5</v>
          </cell>
        </row>
        <row r="304">
          <cell r="B304" t="str">
            <v>13970</v>
          </cell>
          <cell r="C304" t="str">
            <v>ARAME FARPADO GALV. N.16</v>
          </cell>
          <cell r="D304" t="str">
            <v>M</v>
          </cell>
          <cell r="E304" t="str">
            <v>0,15</v>
          </cell>
        </row>
        <row r="305">
          <cell r="B305" t="str">
            <v>13980</v>
          </cell>
          <cell r="C305" t="str">
            <v>ARAME LISO GALVANIZADO NUM. 16</v>
          </cell>
          <cell r="D305" t="str">
            <v>KG</v>
          </cell>
          <cell r="E305" t="str">
            <v>3,40</v>
          </cell>
        </row>
        <row r="306">
          <cell r="B306" t="str">
            <v>13985</v>
          </cell>
          <cell r="C306" t="str">
            <v>ARAME LISO GALVANIZADO NUM. 10</v>
          </cell>
          <cell r="D306" t="str">
            <v>KG</v>
          </cell>
          <cell r="E306" t="str">
            <v>3,00</v>
          </cell>
        </row>
        <row r="307">
          <cell r="B307" t="str">
            <v>13990</v>
          </cell>
          <cell r="C307" t="str">
            <v>PREGOS 17 x 27</v>
          </cell>
          <cell r="D307" t="str">
            <v>KG</v>
          </cell>
          <cell r="E307" t="str">
            <v>1,92</v>
          </cell>
        </row>
        <row r="308">
          <cell r="B308" t="str">
            <v>13991</v>
          </cell>
          <cell r="C308" t="str">
            <v>PREGOS</v>
          </cell>
          <cell r="D308" t="str">
            <v>KG</v>
          </cell>
          <cell r="E308">
            <v>1.54</v>
          </cell>
        </row>
        <row r="309">
          <cell r="B309" t="str">
            <v>13995</v>
          </cell>
          <cell r="C309" t="str">
            <v>FORMAS METÁLICAS PARA NEW JERSEY</v>
          </cell>
          <cell r="D309" t="str">
            <v>M2</v>
          </cell>
          <cell r="E309">
            <v>12</v>
          </cell>
        </row>
        <row r="310">
          <cell r="B310" t="str">
            <v>14000</v>
          </cell>
          <cell r="C310" t="str">
            <v>DOBRADICAS 3"</v>
          </cell>
          <cell r="D310" t="str">
            <v>UN</v>
          </cell>
          <cell r="E310" t="str">
            <v>2,11</v>
          </cell>
        </row>
        <row r="311">
          <cell r="B311" t="str">
            <v>14010</v>
          </cell>
          <cell r="C311" t="str">
            <v>PARAFUSOS FRANCES 1/4x1.1/2" c/porca/arrula</v>
          </cell>
          <cell r="D311" t="str">
            <v>UN</v>
          </cell>
          <cell r="E311">
            <v>0.38</v>
          </cell>
        </row>
        <row r="312">
          <cell r="B312" t="str">
            <v>14020</v>
          </cell>
          <cell r="C312" t="str">
            <v>GRAMA EM LEIVA</v>
          </cell>
          <cell r="D312" t="str">
            <v>M2</v>
          </cell>
          <cell r="E312" t="str">
            <v>2,50</v>
          </cell>
        </row>
        <row r="313">
          <cell r="B313" t="str">
            <v>14025</v>
          </cell>
          <cell r="C313" t="str">
            <v>DEFENSIVO AGRICOLA</v>
          </cell>
          <cell r="D313" t="str">
            <v>L</v>
          </cell>
          <cell r="E313" t="str">
            <v>14,90</v>
          </cell>
        </row>
        <row r="314">
          <cell r="B314" t="str">
            <v>14030</v>
          </cell>
          <cell r="C314" t="str">
            <v>ADUBO QUIMICO 7-11/9</v>
          </cell>
          <cell r="D314" t="str">
            <v>KG</v>
          </cell>
          <cell r="E314" t="str">
            <v>0,53</v>
          </cell>
        </row>
        <row r="315">
          <cell r="B315" t="str">
            <v>14035</v>
          </cell>
          <cell r="C315" t="str">
            <v>ORGANO MINERAL H2</v>
          </cell>
          <cell r="D315" t="str">
            <v>KG</v>
          </cell>
          <cell r="E315" t="str">
            <v>0,27</v>
          </cell>
        </row>
        <row r="316">
          <cell r="B316" t="str">
            <v>14040</v>
          </cell>
          <cell r="C316" t="str">
            <v>SEMENTES DE GRAMINEAS AZEVEM</v>
          </cell>
          <cell r="D316" t="str">
            <v>KG</v>
          </cell>
          <cell r="E316" t="str">
            <v>1,80</v>
          </cell>
        </row>
        <row r="317">
          <cell r="B317" t="str">
            <v>14045</v>
          </cell>
          <cell r="C317" t="str">
            <v>VEGETAL DECOMPOSTO</v>
          </cell>
          <cell r="D317" t="str">
            <v>KG</v>
          </cell>
          <cell r="E317" t="str">
            <v>0,52</v>
          </cell>
        </row>
        <row r="318">
          <cell r="B318" t="str">
            <v>14047</v>
          </cell>
          <cell r="C318" t="str">
            <v>SIGUNIT</v>
          </cell>
          <cell r="D318" t="str">
            <v>KG</v>
          </cell>
          <cell r="E318">
            <v>1.45</v>
          </cell>
        </row>
        <row r="319">
          <cell r="B319" t="str">
            <v>14050</v>
          </cell>
          <cell r="C319" t="str">
            <v>CELULOSE/ACETAMULCH</v>
          </cell>
          <cell r="D319" t="str">
            <v>KG</v>
          </cell>
          <cell r="E319" t="str">
            <v>0,60</v>
          </cell>
        </row>
        <row r="320">
          <cell r="B320" t="str">
            <v>14055</v>
          </cell>
          <cell r="C320" t="str">
            <v>TURFA CALCITADA</v>
          </cell>
          <cell r="D320" t="str">
            <v>KG</v>
          </cell>
          <cell r="E320" t="str">
            <v>0,34</v>
          </cell>
        </row>
        <row r="321">
          <cell r="B321" t="str">
            <v>14060</v>
          </cell>
          <cell r="C321" t="str">
            <v>EMULSAO AEROSOL P/HIDROSSEM.</v>
          </cell>
          <cell r="D321" t="str">
            <v>L</v>
          </cell>
          <cell r="E321" t="str">
            <v>0,45</v>
          </cell>
        </row>
        <row r="322">
          <cell r="B322" t="str">
            <v>14065</v>
          </cell>
          <cell r="C322" t="str">
            <v>UREIA</v>
          </cell>
          <cell r="D322" t="str">
            <v>KG</v>
          </cell>
          <cell r="E322" t="str">
            <v>0,52</v>
          </cell>
        </row>
        <row r="323">
          <cell r="B323" t="str">
            <v>14070</v>
          </cell>
          <cell r="C323" t="str">
            <v>DEFENSAS SIMPLES C/ACESS.</v>
          </cell>
          <cell r="D323" t="str">
            <v>M</v>
          </cell>
          <cell r="E323" t="str">
            <v>48,00</v>
          </cell>
        </row>
        <row r="324">
          <cell r="B324" t="str">
            <v>14071</v>
          </cell>
          <cell r="C324" t="str">
            <v>DEFENSA DUPLA C/ ACESSÓRIOS</v>
          </cell>
          <cell r="D324" t="str">
            <v>M</v>
          </cell>
          <cell r="E324" t="str">
            <v>88,80</v>
          </cell>
        </row>
        <row r="325">
          <cell r="B325" t="str">
            <v>14075</v>
          </cell>
          <cell r="C325" t="str">
            <v>IMPERMEABILIZANTE HIDRONORTH</v>
          </cell>
          <cell r="D325" t="str">
            <v>L</v>
          </cell>
          <cell r="E325" t="str">
            <v>5,88</v>
          </cell>
        </row>
        <row r="326">
          <cell r="B326" t="str">
            <v>14080</v>
          </cell>
          <cell r="C326" t="str">
            <v>ADITIVO DE CURA CURING</v>
          </cell>
          <cell r="D326" t="str">
            <v>L</v>
          </cell>
          <cell r="E326" t="str">
            <v>2,80</v>
          </cell>
        </row>
        <row r="327">
          <cell r="B327" t="str">
            <v>14084</v>
          </cell>
          <cell r="C327" t="str">
            <v>ADITIVO PLASTIMENT PARA CONCRETO</v>
          </cell>
          <cell r="D327" t="str">
            <v>KG</v>
          </cell>
          <cell r="E327" t="str">
            <v>22,49</v>
          </cell>
        </row>
        <row r="328">
          <cell r="B328" t="str">
            <v>14085</v>
          </cell>
          <cell r="C328" t="str">
            <v>ADESIVO ESTRUTURAL MONTAPOX</v>
          </cell>
          <cell r="D328" t="str">
            <v>KG</v>
          </cell>
          <cell r="E328" t="str">
            <v>22,50</v>
          </cell>
        </row>
        <row r="329">
          <cell r="B329" t="str">
            <v>14086</v>
          </cell>
          <cell r="C329" t="str">
            <v>ADITIVO RETARD VZ</v>
          </cell>
          <cell r="D329" t="str">
            <v>KG</v>
          </cell>
          <cell r="E329" t="str">
            <v>3,68</v>
          </cell>
        </row>
        <row r="330">
          <cell r="B330" t="str">
            <v>14087</v>
          </cell>
          <cell r="C330" t="str">
            <v>ADITIVO FIXADOR BIANCO-FIX</v>
          </cell>
          <cell r="D330" t="str">
            <v>L</v>
          </cell>
          <cell r="E330" t="str">
            <v>2,85</v>
          </cell>
        </row>
        <row r="331">
          <cell r="B331" t="str">
            <v>14090</v>
          </cell>
          <cell r="C331" t="str">
            <v>ADITIVO RETARD</v>
          </cell>
          <cell r="D331" t="str">
            <v>L</v>
          </cell>
          <cell r="E331" t="str">
            <v>2,25</v>
          </cell>
        </row>
        <row r="332">
          <cell r="B332" t="str">
            <v>14100</v>
          </cell>
          <cell r="C332" t="str">
            <v>BIDIM OP20/30/40</v>
          </cell>
          <cell r="D332" t="str">
            <v>KG</v>
          </cell>
          <cell r="E332" t="str">
            <v>8,28</v>
          </cell>
        </row>
        <row r="333">
          <cell r="B333" t="str">
            <v>14101</v>
          </cell>
          <cell r="C333" t="str">
            <v>GEOGRELHA SOLDADA - MACLINK - RESIST 100 KN/M</v>
          </cell>
          <cell r="D333" t="str">
            <v>M2</v>
          </cell>
          <cell r="E333">
            <v>20.9</v>
          </cell>
        </row>
        <row r="334">
          <cell r="B334" t="str">
            <v>14102</v>
          </cell>
          <cell r="C334" t="str">
            <v>GEOGRELHA SOLDADA - MACLINK - RESIST 200 KN/M</v>
          </cell>
          <cell r="D334" t="str">
            <v>M2</v>
          </cell>
          <cell r="E334">
            <v>28.4</v>
          </cell>
        </row>
        <row r="335">
          <cell r="B335" t="str">
            <v>14103</v>
          </cell>
          <cell r="C335" t="str">
            <v>GEOGRELHA SOLDADA - MACLINK - RESIST 300 KN/M</v>
          </cell>
          <cell r="D335" t="str">
            <v>M2</v>
          </cell>
          <cell r="E335">
            <v>37.770000000000003</v>
          </cell>
        </row>
        <row r="336">
          <cell r="B336" t="str">
            <v>14104</v>
          </cell>
          <cell r="C336" t="str">
            <v>GEOGRELHA SOLDADA - MACLINK - RESIST 400 KN/M</v>
          </cell>
          <cell r="D336" t="str">
            <v>M2</v>
          </cell>
          <cell r="E336">
            <v>71.75</v>
          </cell>
        </row>
        <row r="337">
          <cell r="B337" t="str">
            <v>14105</v>
          </cell>
          <cell r="C337" t="str">
            <v>GEOGRELHA SOLDADA - MACLINK - RESIST 500 KN/M</v>
          </cell>
          <cell r="D337" t="str">
            <v>M2</v>
          </cell>
          <cell r="E337">
            <v>85</v>
          </cell>
        </row>
        <row r="338">
          <cell r="B338" t="str">
            <v>14106</v>
          </cell>
          <cell r="C338" t="str">
            <v>GEOGRELHA SOLDADA - MACLINK - RESIST 600 KN/M</v>
          </cell>
          <cell r="D338" t="str">
            <v>M2</v>
          </cell>
          <cell r="E338">
            <v>93</v>
          </cell>
        </row>
        <row r="339">
          <cell r="B339" t="str">
            <v>14107</v>
          </cell>
          <cell r="C339" t="str">
            <v>GEOGRELHA SOLDADA - MACLINK - RESIST 700 KN/M</v>
          </cell>
          <cell r="D339" t="str">
            <v>M2</v>
          </cell>
          <cell r="E339">
            <v>111</v>
          </cell>
        </row>
        <row r="340">
          <cell r="B340" t="str">
            <v>14108</v>
          </cell>
          <cell r="C340" t="str">
            <v>GEOGRELHA SOLDADA - MACLINK - RESIST 800 KN/M</v>
          </cell>
          <cell r="D340" t="str">
            <v>M2</v>
          </cell>
          <cell r="E340">
            <v>129.15</v>
          </cell>
        </row>
        <row r="341">
          <cell r="B341" t="str">
            <v>14110</v>
          </cell>
          <cell r="C341" t="str">
            <v>COLCHAO RENO PVC H=30CM</v>
          </cell>
          <cell r="D341" t="str">
            <v>M2</v>
          </cell>
          <cell r="E341">
            <v>38</v>
          </cell>
        </row>
        <row r="342">
          <cell r="B342" t="str">
            <v>14112</v>
          </cell>
          <cell r="C342" t="str">
            <v>COLCHAO RENO PVC H=23CM</v>
          </cell>
          <cell r="D342" t="str">
            <v>M2</v>
          </cell>
          <cell r="E342">
            <v>32</v>
          </cell>
        </row>
        <row r="343">
          <cell r="B343" t="str">
            <v>14114</v>
          </cell>
          <cell r="C343" t="str">
            <v>COLCHAO RENO PVC H=17CM</v>
          </cell>
          <cell r="D343" t="str">
            <v>M2</v>
          </cell>
          <cell r="E343">
            <v>25.96</v>
          </cell>
        </row>
        <row r="344">
          <cell r="B344" t="str">
            <v>14120</v>
          </cell>
          <cell r="C344" t="str">
            <v>SACOS DE POLIPROPILENO</v>
          </cell>
          <cell r="D344" t="str">
            <v>UN</v>
          </cell>
          <cell r="E344" t="str">
            <v>0,60</v>
          </cell>
        </row>
        <row r="345">
          <cell r="B345" t="str">
            <v>14130</v>
          </cell>
          <cell r="C345" t="str">
            <v>SERIE DE BROCAS 1.1/2</v>
          </cell>
          <cell r="D345" t="str">
            <v>UN</v>
          </cell>
          <cell r="E345" t="str">
            <v>3.099,00</v>
          </cell>
        </row>
        <row r="346">
          <cell r="B346" t="str">
            <v>14140</v>
          </cell>
          <cell r="C346" t="str">
            <v>BROCA INTEGRAL</v>
          </cell>
          <cell r="D346" t="str">
            <v>UN</v>
          </cell>
          <cell r="E346">
            <v>197</v>
          </cell>
        </row>
        <row r="347">
          <cell r="B347" t="str">
            <v>14180</v>
          </cell>
          <cell r="C347" t="str">
            <v>PUNHO,HASTE,LUVA E BITS</v>
          </cell>
          <cell r="D347" t="str">
            <v>UN</v>
          </cell>
          <cell r="E347" t="str">
            <v>0,48</v>
          </cell>
        </row>
        <row r="348">
          <cell r="B348" t="str">
            <v>14181</v>
          </cell>
          <cell r="C348" t="str">
            <v>PUNHO</v>
          </cell>
          <cell r="D348" t="str">
            <v>UN</v>
          </cell>
          <cell r="E348">
            <v>422</v>
          </cell>
        </row>
        <row r="349">
          <cell r="B349" t="str">
            <v>14182</v>
          </cell>
          <cell r="C349" t="str">
            <v>HASTE</v>
          </cell>
          <cell r="D349" t="str">
            <v>UN</v>
          </cell>
          <cell r="E349">
            <v>564</v>
          </cell>
        </row>
        <row r="350">
          <cell r="B350" t="str">
            <v>14183</v>
          </cell>
          <cell r="C350" t="str">
            <v>LUVA</v>
          </cell>
          <cell r="D350" t="str">
            <v>UN</v>
          </cell>
          <cell r="E350">
            <v>145</v>
          </cell>
        </row>
        <row r="351">
          <cell r="B351" t="str">
            <v>14184</v>
          </cell>
          <cell r="C351" t="str">
            <v>BITS</v>
          </cell>
          <cell r="D351" t="str">
            <v>UN</v>
          </cell>
          <cell r="E351">
            <v>570</v>
          </cell>
        </row>
        <row r="352">
          <cell r="B352" t="str">
            <v>14185</v>
          </cell>
          <cell r="C352" t="str">
            <v>GRAXA GRAFITADA</v>
          </cell>
          <cell r="D352" t="str">
            <v>KG</v>
          </cell>
          <cell r="E352">
            <v>10.3</v>
          </cell>
        </row>
        <row r="353">
          <cell r="B353" t="str">
            <v>14190</v>
          </cell>
          <cell r="C353" t="str">
            <v>CHAPA 18 ZINCADA E PRE-PINTADA</v>
          </cell>
          <cell r="D353" t="str">
            <v>M2</v>
          </cell>
          <cell r="E353">
            <v>46.08</v>
          </cell>
        </row>
        <row r="354">
          <cell r="B354" t="str">
            <v>14191</v>
          </cell>
          <cell r="C354" t="str">
            <v>CHAPA ALUMINIO P/PLACAS - 2MM</v>
          </cell>
          <cell r="D354" t="str">
            <v>M2</v>
          </cell>
          <cell r="E354">
            <v>54.85</v>
          </cell>
        </row>
        <row r="355">
          <cell r="B355" t="str">
            <v>14192</v>
          </cell>
          <cell r="C355" t="str">
            <v>ACES. PLACAS ALUM. P/PORTICOS</v>
          </cell>
          <cell r="D355" t="str">
            <v>M2</v>
          </cell>
          <cell r="E355">
            <v>109.7</v>
          </cell>
        </row>
        <row r="356">
          <cell r="B356" t="str">
            <v>14196</v>
          </cell>
          <cell r="C356" t="str">
            <v>PELIC. REFL. ESFERAS INCL. GT</v>
          </cell>
          <cell r="D356" t="str">
            <v>M2</v>
          </cell>
          <cell r="E356">
            <v>71.739999999999995</v>
          </cell>
        </row>
        <row r="357">
          <cell r="B357" t="str">
            <v>14197</v>
          </cell>
          <cell r="C357" t="str">
            <v>PELICULA VINILICA N/REFLETIVA</v>
          </cell>
          <cell r="D357" t="str">
            <v>M2</v>
          </cell>
          <cell r="E357">
            <v>39.14</v>
          </cell>
        </row>
        <row r="358">
          <cell r="B358" t="str">
            <v>14198</v>
          </cell>
          <cell r="C358" t="str">
            <v>PELIC.REFL.ESF.ENCAPSULADAS AI</v>
          </cell>
          <cell r="D358" t="str">
            <v>M2</v>
          </cell>
          <cell r="E358">
            <v>168.97</v>
          </cell>
        </row>
        <row r="359">
          <cell r="B359" t="str">
            <v>14199</v>
          </cell>
          <cell r="C359" t="str">
            <v>PELIC.REFL.LENTES PRISMAT. GD</v>
          </cell>
          <cell r="D359" t="str">
            <v>M2</v>
          </cell>
          <cell r="E359">
            <v>392.84</v>
          </cell>
        </row>
        <row r="360">
          <cell r="B360" t="str">
            <v>14200</v>
          </cell>
          <cell r="C360" t="str">
            <v>BALISADOR DE CONCRETO</v>
          </cell>
          <cell r="D360" t="str">
            <v>UN</v>
          </cell>
          <cell r="E360" t="str">
            <v>26,50</v>
          </cell>
        </row>
        <row r="361">
          <cell r="B361" t="str">
            <v>14210</v>
          </cell>
          <cell r="C361" t="str">
            <v>TACHOES MONO-REFLETIVOS</v>
          </cell>
          <cell r="D361" t="str">
            <v>UN</v>
          </cell>
          <cell r="E361">
            <v>11</v>
          </cell>
        </row>
        <row r="362">
          <cell r="B362" t="str">
            <v>14211</v>
          </cell>
          <cell r="C362" t="str">
            <v>TACHOES BI-REFLETIVOS</v>
          </cell>
          <cell r="D362" t="str">
            <v>UN</v>
          </cell>
          <cell r="E362">
            <v>12</v>
          </cell>
        </row>
        <row r="363">
          <cell r="B363" t="str">
            <v>14212</v>
          </cell>
          <cell r="C363" t="str">
            <v>TACHINHAS MONO-REFLETIVAS</v>
          </cell>
          <cell r="D363" t="str">
            <v>UN</v>
          </cell>
          <cell r="E363">
            <v>4.5999999999999996</v>
          </cell>
        </row>
        <row r="364">
          <cell r="B364" t="str">
            <v>14213</v>
          </cell>
          <cell r="C364" t="str">
            <v>TACHINHAS BI-REFLETIVAS</v>
          </cell>
          <cell r="D364" t="str">
            <v>UN</v>
          </cell>
          <cell r="E364">
            <v>5.6</v>
          </cell>
        </row>
        <row r="365">
          <cell r="B365" t="str">
            <v>14214</v>
          </cell>
          <cell r="C365" t="str">
            <v>COLA PARA TACHINHAS E TACHOES</v>
          </cell>
          <cell r="D365" t="str">
            <v>KG</v>
          </cell>
          <cell r="E365" t="str">
            <v>5,17</v>
          </cell>
        </row>
        <row r="366">
          <cell r="B366" t="str">
            <v>14215</v>
          </cell>
          <cell r="C366" t="str">
            <v>TACHAO NAO REFLETIVO</v>
          </cell>
          <cell r="D366" t="str">
            <v>UN</v>
          </cell>
          <cell r="E366">
            <v>13</v>
          </cell>
        </row>
        <row r="367">
          <cell r="B367" t="str">
            <v>14216</v>
          </cell>
          <cell r="C367" t="str">
            <v>CALOTA ESFERICA D=15CM X 4CM</v>
          </cell>
          <cell r="D367" t="str">
            <v>UN</v>
          </cell>
          <cell r="E367">
            <v>11</v>
          </cell>
        </row>
        <row r="368">
          <cell r="B368" t="str">
            <v>14220</v>
          </cell>
          <cell r="C368" t="str">
            <v>GABIAO CX.GALV.H=0.50 M</v>
          </cell>
          <cell r="D368" t="str">
            <v>M3</v>
          </cell>
          <cell r="E368" t="str">
            <v>80,30</v>
          </cell>
        </row>
        <row r="369">
          <cell r="B369" t="str">
            <v>14225</v>
          </cell>
          <cell r="C369" t="str">
            <v>GABIAO CAIXA PVC H=0.5M</v>
          </cell>
          <cell r="D369" t="str">
            <v>M3</v>
          </cell>
          <cell r="E369" t="str">
            <v>95,70</v>
          </cell>
        </row>
        <row r="370">
          <cell r="B370" t="str">
            <v>14230</v>
          </cell>
          <cell r="C370" t="str">
            <v>GABIAO CX.GALV.H=1.00 M</v>
          </cell>
          <cell r="D370" t="str">
            <v>M3</v>
          </cell>
          <cell r="E370" t="str">
            <v>57,75</v>
          </cell>
        </row>
        <row r="371">
          <cell r="B371" t="str">
            <v>14235</v>
          </cell>
          <cell r="C371" t="str">
            <v>GABIAO CAIXA PVC H=1.0M</v>
          </cell>
          <cell r="D371" t="str">
            <v>M3</v>
          </cell>
          <cell r="E371" t="str">
            <v>66,88</v>
          </cell>
        </row>
        <row r="372">
          <cell r="B372" t="str">
            <v>14250</v>
          </cell>
          <cell r="C372" t="str">
            <v>APARELHO APOIO DE NEOPRENE</v>
          </cell>
          <cell r="D372" t="str">
            <v>KG</v>
          </cell>
          <cell r="E372" t="str">
            <v>17,00</v>
          </cell>
        </row>
        <row r="373">
          <cell r="B373" t="str">
            <v>14255</v>
          </cell>
          <cell r="C373" t="str">
            <v>APARELHOS DE APOIO NEOPRENE</v>
          </cell>
          <cell r="D373" t="str">
            <v>DM</v>
          </cell>
          <cell r="E373" t="str">
            <v>30,00</v>
          </cell>
        </row>
        <row r="374">
          <cell r="B374" t="str">
            <v>14260</v>
          </cell>
          <cell r="C374" t="str">
            <v>OXIGENIO</v>
          </cell>
          <cell r="D374" t="str">
            <v>M3</v>
          </cell>
          <cell r="E374" t="str">
            <v>10,00</v>
          </cell>
        </row>
        <row r="375">
          <cell r="B375" t="str">
            <v>14270</v>
          </cell>
          <cell r="C375" t="str">
            <v>ACETILENO</v>
          </cell>
          <cell r="D375" t="str">
            <v>KG</v>
          </cell>
          <cell r="E375" t="str">
            <v>18,00</v>
          </cell>
        </row>
        <row r="376">
          <cell r="B376" t="str">
            <v>14280</v>
          </cell>
          <cell r="C376" t="str">
            <v>OXIGENIO+ACETILENO</v>
          </cell>
          <cell r="D376" t="str">
            <v>KG</v>
          </cell>
          <cell r="E376" t="str">
            <v>30,00</v>
          </cell>
        </row>
        <row r="377">
          <cell r="B377" t="str">
            <v>14290</v>
          </cell>
          <cell r="C377" t="str">
            <v>CHAPA DE ACO DE 3/8</v>
          </cell>
          <cell r="D377" t="str">
            <v>KG</v>
          </cell>
          <cell r="E377" t="str">
            <v>1,49</v>
          </cell>
        </row>
        <row r="378">
          <cell r="B378" t="str">
            <v>14300</v>
          </cell>
          <cell r="C378" t="str">
            <v>TRILHO TR 32</v>
          </cell>
          <cell r="D378" t="str">
            <v>KG</v>
          </cell>
          <cell r="E378" t="str">
            <v>0,69</v>
          </cell>
        </row>
        <row r="379">
          <cell r="B379" t="str">
            <v>14310</v>
          </cell>
          <cell r="C379" t="str">
            <v>TRILHO TR 37</v>
          </cell>
          <cell r="D379" t="str">
            <v>KG</v>
          </cell>
          <cell r="E379" t="str">
            <v>0,69</v>
          </cell>
        </row>
        <row r="380">
          <cell r="B380" t="str">
            <v>14315</v>
          </cell>
          <cell r="C380" t="str">
            <v>TRILHO TR 45</v>
          </cell>
          <cell r="D380" t="str">
            <v>KG</v>
          </cell>
          <cell r="E380">
            <v>0.69</v>
          </cell>
        </row>
        <row r="381">
          <cell r="B381" t="str">
            <v>14316</v>
          </cell>
          <cell r="C381" t="str">
            <v>PERFIL METÁLICO I 10"/12"</v>
          </cell>
          <cell r="D381" t="str">
            <v>KG</v>
          </cell>
          <cell r="E381">
            <v>1.8</v>
          </cell>
        </row>
        <row r="382">
          <cell r="B382" t="str">
            <v>14320</v>
          </cell>
          <cell r="C382" t="str">
            <v>ELETRODOS P/SOLDA</v>
          </cell>
          <cell r="D382" t="str">
            <v>KG</v>
          </cell>
          <cell r="E382" t="str">
            <v>4,41</v>
          </cell>
        </row>
        <row r="383">
          <cell r="B383" t="str">
            <v>14330</v>
          </cell>
          <cell r="C383" t="str">
            <v>PORTICO V=14,80m - A=&lt;12 m2 - 162Km/h</v>
          </cell>
          <cell r="D383" t="str">
            <v>UN</v>
          </cell>
          <cell r="E383">
            <v>10890</v>
          </cell>
        </row>
        <row r="384">
          <cell r="B384" t="str">
            <v>14333</v>
          </cell>
          <cell r="C384" t="str">
            <v>SEMI-PORTICO V=7.20M-A&lt;=6.0M2 - 162 Km/h</v>
          </cell>
          <cell r="D384" t="str">
            <v>UN</v>
          </cell>
          <cell r="E384">
            <v>6600</v>
          </cell>
        </row>
        <row r="385">
          <cell r="B385" t="str">
            <v>14500</v>
          </cell>
          <cell r="C385" t="str">
            <v>DORMENTE (1,40X0,20X0,15)</v>
          </cell>
          <cell r="D385" t="str">
            <v>UN</v>
          </cell>
          <cell r="E385">
            <v>20</v>
          </cell>
        </row>
        <row r="386">
          <cell r="B386" t="str">
            <v>15100</v>
          </cell>
          <cell r="C386" t="str">
            <v>ARMADURAS NERVURADAS E GALVANIZADAS</v>
          </cell>
          <cell r="D386" t="str">
            <v>KG</v>
          </cell>
          <cell r="E386">
            <v>4.3499999999999996</v>
          </cell>
        </row>
        <row r="387">
          <cell r="B387" t="str">
            <v>15110</v>
          </cell>
          <cell r="C387" t="str">
            <v>PARAFUSOS ESPECIAIS</v>
          </cell>
          <cell r="D387" t="str">
            <v>UN</v>
          </cell>
          <cell r="E387">
            <v>0.74</v>
          </cell>
        </row>
        <row r="388">
          <cell r="B388" t="str">
            <v>15120</v>
          </cell>
          <cell r="C388" t="str">
            <v>APOIOS DE EPDM</v>
          </cell>
          <cell r="D388" t="str">
            <v>UN</v>
          </cell>
          <cell r="E388">
            <v>2.85</v>
          </cell>
        </row>
        <row r="389">
          <cell r="B389" t="str">
            <v>15130</v>
          </cell>
          <cell r="C389" t="str">
            <v>ESPUMA DE POLIURETANO</v>
          </cell>
          <cell r="D389" t="str">
            <v>UN</v>
          </cell>
          <cell r="E389">
            <v>1</v>
          </cell>
        </row>
        <row r="390">
          <cell r="B390" t="str">
            <v>15140</v>
          </cell>
          <cell r="C390" t="str">
            <v>LIGAÇÕES GALVANIZADAS</v>
          </cell>
          <cell r="D390" t="str">
            <v>UN</v>
          </cell>
          <cell r="E390">
            <v>2.17</v>
          </cell>
        </row>
        <row r="391">
          <cell r="B391" t="str">
            <v>15200</v>
          </cell>
          <cell r="C391" t="str">
            <v>CABO DE AÇO D=4,76 MM</v>
          </cell>
          <cell r="D391" t="str">
            <v>M</v>
          </cell>
          <cell r="E391">
            <v>2.5</v>
          </cell>
        </row>
        <row r="392">
          <cell r="B392" t="str">
            <v>15210</v>
          </cell>
          <cell r="C392" t="str">
            <v>OLEO ESP. P/DESMOLDE DE FORMAS METALICAS</v>
          </cell>
          <cell r="D392" t="str">
            <v>L</v>
          </cell>
          <cell r="E392">
            <v>2</v>
          </cell>
        </row>
        <row r="393">
          <cell r="B393" t="str">
            <v>15300</v>
          </cell>
          <cell r="C393" t="str">
            <v>CUNHAS DE MADEIRA</v>
          </cell>
          <cell r="D393" t="str">
            <v>UN</v>
          </cell>
          <cell r="E393">
            <v>0.1</v>
          </cell>
        </row>
        <row r="394">
          <cell r="B394" t="str">
            <v>15310</v>
          </cell>
          <cell r="C394" t="str">
            <v>SARGENTOS</v>
          </cell>
          <cell r="D394" t="str">
            <v>UN</v>
          </cell>
          <cell r="E394">
            <v>20</v>
          </cell>
        </row>
        <row r="395">
          <cell r="B395" t="str">
            <v>15320</v>
          </cell>
          <cell r="C395" t="str">
            <v>TABUAS DE PINHO COM 30CM DE LARGURA</v>
          </cell>
          <cell r="D395" t="str">
            <v>M</v>
          </cell>
          <cell r="E395">
            <v>2.9</v>
          </cell>
        </row>
        <row r="396">
          <cell r="B396" t="str">
            <v>15330</v>
          </cell>
          <cell r="C396" t="str">
            <v>SARRAFOS DE MADEIRA COM 10CM DE LARGURA</v>
          </cell>
          <cell r="D396" t="str">
            <v>M</v>
          </cell>
          <cell r="E396">
            <v>1.6</v>
          </cell>
        </row>
        <row r="397">
          <cell r="B397" t="str">
            <v>15340</v>
          </cell>
          <cell r="C397" t="str">
            <v>ESTACAS DE MADEIRA</v>
          </cell>
          <cell r="D397" t="str">
            <v>UN</v>
          </cell>
          <cell r="E397">
            <v>0.6</v>
          </cell>
        </row>
        <row r="398">
          <cell r="B398" t="str">
            <v>16001</v>
          </cell>
          <cell r="C398" t="str">
            <v>TUBO DE CONCRETO D=50CM - CA1</v>
          </cell>
          <cell r="D398" t="str">
            <v>UN</v>
          </cell>
          <cell r="E398" t="str">
            <v>26,57</v>
          </cell>
        </row>
        <row r="399">
          <cell r="B399" t="str">
            <v>16002</v>
          </cell>
          <cell r="C399" t="str">
            <v>EMENDAS DE ESTACAS 30X30CM</v>
          </cell>
          <cell r="D399" t="str">
            <v>UN</v>
          </cell>
          <cell r="E399">
            <v>74.400000000000006</v>
          </cell>
        </row>
        <row r="400">
          <cell r="B400" t="str">
            <v>16003</v>
          </cell>
          <cell r="C400" t="str">
            <v>ANEL PARA SOLDA 30X30CM</v>
          </cell>
          <cell r="D400" t="str">
            <v>UN</v>
          </cell>
          <cell r="E400">
            <v>29.9</v>
          </cell>
        </row>
        <row r="401">
          <cell r="B401" t="str">
            <v>16004</v>
          </cell>
          <cell r="C401" t="str">
            <v>EMENDAS DE ESTACAS 26X26CM</v>
          </cell>
          <cell r="D401" t="str">
            <v>UN</v>
          </cell>
          <cell r="E401">
            <v>57.4</v>
          </cell>
        </row>
        <row r="402">
          <cell r="B402" t="str">
            <v>16005</v>
          </cell>
          <cell r="C402" t="str">
            <v>ANEL PARA SOLDA 26X26CM</v>
          </cell>
          <cell r="D402" t="str">
            <v>UN</v>
          </cell>
          <cell r="E402">
            <v>28.6</v>
          </cell>
        </row>
        <row r="403">
          <cell r="B403" t="str">
            <v>16006</v>
          </cell>
          <cell r="C403" t="str">
            <v>ESTACAS CONCR.30X30CM  (FORNECIMENTO)</v>
          </cell>
          <cell r="D403" t="str">
            <v>M</v>
          </cell>
          <cell r="E403">
            <v>43.35</v>
          </cell>
        </row>
        <row r="404">
          <cell r="B404" t="str">
            <v>16007</v>
          </cell>
          <cell r="C404" t="str">
            <v>ESTACAS CONCR.26X26CM (FORNECIMENTO)</v>
          </cell>
          <cell r="D404" t="str">
            <v>M</v>
          </cell>
          <cell r="E404">
            <v>35.049999999999997</v>
          </cell>
        </row>
        <row r="405">
          <cell r="B405" t="str">
            <v>16008</v>
          </cell>
          <cell r="C405" t="str">
            <v>TUBO PVC 75MM</v>
          </cell>
          <cell r="D405" t="str">
            <v>M</v>
          </cell>
          <cell r="E405" t="str">
            <v>3,24</v>
          </cell>
        </row>
        <row r="406">
          <cell r="B406" t="str">
            <v>16012</v>
          </cell>
          <cell r="C406" t="str">
            <v>DISCO DE VIDIA 9' P/ESMERILHADEIRA</v>
          </cell>
          <cell r="D406" t="str">
            <v>UN</v>
          </cell>
          <cell r="E406" t="str">
            <v>4,31</v>
          </cell>
        </row>
        <row r="407">
          <cell r="B407" t="str">
            <v>16024</v>
          </cell>
          <cell r="C407" t="str">
            <v>TELA DE ARAME C/FIO 14 DE 2.5</v>
          </cell>
          <cell r="D407" t="str">
            <v>M2</v>
          </cell>
          <cell r="E407" t="str">
            <v>3,28</v>
          </cell>
        </row>
        <row r="408">
          <cell r="B408" t="str">
            <v>16026</v>
          </cell>
          <cell r="C408" t="str">
            <v>MUDA DE ARVORE SELECIONADA</v>
          </cell>
          <cell r="D408" t="str">
            <v>UN</v>
          </cell>
          <cell r="E408" t="str">
            <v>2,00</v>
          </cell>
        </row>
        <row r="409">
          <cell r="B409" t="str">
            <v>16037</v>
          </cell>
          <cell r="C409" t="str">
            <v>TAMPA F. FUND. P/POCO VISITA D=60cm</v>
          </cell>
          <cell r="D409" t="str">
            <v>UN</v>
          </cell>
          <cell r="E409" t="str">
            <v>110,00</v>
          </cell>
        </row>
        <row r="410">
          <cell r="B410" t="str">
            <v>16038</v>
          </cell>
          <cell r="C410" t="str">
            <v>TRILHO TR 57</v>
          </cell>
          <cell r="D410" t="str">
            <v>KG</v>
          </cell>
          <cell r="E410" t="str">
            <v>0,69</v>
          </cell>
        </row>
        <row r="411">
          <cell r="B411" t="str">
            <v>16052</v>
          </cell>
          <cell r="C411" t="str">
            <v>MUDAS DE LIRIO AMARELO</v>
          </cell>
          <cell r="D411" t="str">
            <v>UN</v>
          </cell>
          <cell r="E411" t="str">
            <v>0,40</v>
          </cell>
        </row>
        <row r="412">
          <cell r="B412" t="str">
            <v>16054</v>
          </cell>
          <cell r="C412" t="str">
            <v>GROUT</v>
          </cell>
          <cell r="D412" t="str">
            <v>KG</v>
          </cell>
          <cell r="E412" t="str">
            <v>0,52</v>
          </cell>
        </row>
        <row r="413">
          <cell r="B413" t="str">
            <v>16057</v>
          </cell>
          <cell r="C413" t="str">
            <v>TUBO ACO GALVANIZADO DN 100mm - E=2mm</v>
          </cell>
          <cell r="D413" t="str">
            <v>M</v>
          </cell>
          <cell r="E413" t="str">
            <v>31,00</v>
          </cell>
        </row>
        <row r="414">
          <cell r="B414" t="str">
            <v>16058</v>
          </cell>
          <cell r="C414" t="str">
            <v>CHAPA DE ACO DE 3/16</v>
          </cell>
          <cell r="D414" t="str">
            <v>KG</v>
          </cell>
          <cell r="E414" t="str">
            <v>1,36</v>
          </cell>
        </row>
        <row r="415">
          <cell r="B415" t="str">
            <v>16059</v>
          </cell>
          <cell r="C415" t="str">
            <v>COLCHAO RENO PVC H=0.23M</v>
          </cell>
          <cell r="D415" t="str">
            <v>M2</v>
          </cell>
          <cell r="E415" t="str">
            <v>29,92</v>
          </cell>
        </row>
        <row r="416">
          <cell r="B416" t="str">
            <v>16060</v>
          </cell>
          <cell r="C416" t="str">
            <v>GABIAO SACO PVC DE 5.0 X 0.65M</v>
          </cell>
          <cell r="D416" t="str">
            <v>PC</v>
          </cell>
          <cell r="E416" t="str">
            <v>117,97</v>
          </cell>
        </row>
        <row r="417">
          <cell r="B417" t="str">
            <v>16061</v>
          </cell>
          <cell r="C417" t="str">
            <v>ESTACAS CONCR.23X23CM (FORNECIMENTO)</v>
          </cell>
          <cell r="D417" t="str">
            <v>M</v>
          </cell>
          <cell r="E417">
            <v>28.75</v>
          </cell>
        </row>
        <row r="418">
          <cell r="B418" t="str">
            <v>16062</v>
          </cell>
          <cell r="C418" t="str">
            <v>EMENDA DE ESTACAS 23X23CM</v>
          </cell>
          <cell r="D418" t="str">
            <v>UN</v>
          </cell>
          <cell r="E418">
            <v>46.05</v>
          </cell>
        </row>
        <row r="419">
          <cell r="B419" t="str">
            <v>16063</v>
          </cell>
          <cell r="C419" t="str">
            <v>ANEL PARA SOLDA 23X23CM</v>
          </cell>
          <cell r="D419" t="str">
            <v>UN</v>
          </cell>
          <cell r="E419">
            <v>27.6</v>
          </cell>
        </row>
        <row r="420">
          <cell r="B420" t="str">
            <v>16065</v>
          </cell>
          <cell r="C420" t="str">
            <v>EMENDA (SUPLEMENTO) ESTACA D=17CM</v>
          </cell>
          <cell r="D420" t="str">
            <v>UN</v>
          </cell>
          <cell r="E420">
            <v>12</v>
          </cell>
        </row>
        <row r="421">
          <cell r="B421" t="str">
            <v>16066</v>
          </cell>
          <cell r="C421" t="str">
            <v>ESTACA CONCRETO PRÉ MOLDADA 17 CM 21/23 TON</v>
          </cell>
          <cell r="D421" t="str">
            <v>M</v>
          </cell>
          <cell r="E421">
            <v>8</v>
          </cell>
        </row>
        <row r="422">
          <cell r="B422" t="str">
            <v>16067</v>
          </cell>
          <cell r="C422" t="str">
            <v>ESTACA CONCRETO PRÉ MOLDADA 23 CM 47/50 TON</v>
          </cell>
          <cell r="D422" t="str">
            <v>M</v>
          </cell>
          <cell r="E422">
            <v>14</v>
          </cell>
        </row>
        <row r="423">
          <cell r="B423" t="str">
            <v>16068</v>
          </cell>
          <cell r="C423" t="str">
            <v>ESTACA CONCRETO PRÉ MOLDADA 26 CM 64 TON</v>
          </cell>
          <cell r="D423" t="str">
            <v>M</v>
          </cell>
          <cell r="E423">
            <v>19</v>
          </cell>
        </row>
        <row r="424">
          <cell r="B424" t="str">
            <v>16069</v>
          </cell>
          <cell r="C424" t="str">
            <v>ESTACA CONCRETO PRÉ MOLDADA 33 CM 82 TON</v>
          </cell>
          <cell r="D424" t="str">
            <v>M</v>
          </cell>
          <cell r="E424">
            <v>36</v>
          </cell>
        </row>
        <row r="425">
          <cell r="B425" t="str">
            <v>16070</v>
          </cell>
          <cell r="C425" t="str">
            <v>ESTACA CONCRETO PRÉ MOLDADA 38 CM 100 TON</v>
          </cell>
          <cell r="D425" t="str">
            <v>M</v>
          </cell>
          <cell r="E425">
            <v>45</v>
          </cell>
        </row>
        <row r="426">
          <cell r="B426" t="str">
            <v>16072</v>
          </cell>
          <cell r="C426" t="str">
            <v>TUBO ACO GALVANIZADO DN 50mm - E=2mm</v>
          </cell>
          <cell r="D426" t="str">
            <v>M</v>
          </cell>
          <cell r="E426" t="str">
            <v>12,45</v>
          </cell>
        </row>
        <row r="427">
          <cell r="B427" t="str">
            <v>16120</v>
          </cell>
          <cell r="C427" t="str">
            <v>ESTACAS CONCR.35X35CM (FORNECIMENTO)</v>
          </cell>
          <cell r="D427" t="str">
            <v>M</v>
          </cell>
          <cell r="E427">
            <v>59</v>
          </cell>
        </row>
        <row r="428">
          <cell r="B428" t="str">
            <v>16121</v>
          </cell>
          <cell r="C428" t="str">
            <v>EMENDA DE ESTACAS 35X35CM</v>
          </cell>
          <cell r="D428" t="str">
            <v>UN</v>
          </cell>
          <cell r="E428">
            <v>101.27</v>
          </cell>
        </row>
        <row r="429">
          <cell r="B429" t="str">
            <v>16122</v>
          </cell>
          <cell r="C429" t="str">
            <v>ANEL PARA SOLDA 35X35CM</v>
          </cell>
          <cell r="D429" t="str">
            <v>UN</v>
          </cell>
          <cell r="E429">
            <v>40.700000000000003</v>
          </cell>
        </row>
        <row r="430">
          <cell r="B430" t="str">
            <v>16125</v>
          </cell>
          <cell r="C430" t="str">
            <v>MANTA PAPEL KRAFT</v>
          </cell>
          <cell r="D430" t="str">
            <v>M2</v>
          </cell>
          <cell r="E430">
            <v>0.4</v>
          </cell>
        </row>
        <row r="431">
          <cell r="B431" t="str">
            <v>16128</v>
          </cell>
          <cell r="C431" t="str">
            <v>LONA PLASTICA E = 150 MICRA</v>
          </cell>
          <cell r="D431" t="str">
            <v>M2</v>
          </cell>
          <cell r="E431" t="str">
            <v>0,40</v>
          </cell>
        </row>
        <row r="432">
          <cell r="B432" t="str">
            <v>16129</v>
          </cell>
          <cell r="C432" t="str">
            <v>SELA JUNTA DE POLIURETANO</v>
          </cell>
          <cell r="D432" t="str">
            <v>L</v>
          </cell>
          <cell r="E432" t="str">
            <v>47,87</v>
          </cell>
        </row>
        <row r="433">
          <cell r="B433" t="str">
            <v>16130</v>
          </cell>
          <cell r="C433" t="str">
            <v>ISOPOR DE ESPESSURA 10 MM</v>
          </cell>
          <cell r="D433" t="str">
            <v>M2</v>
          </cell>
          <cell r="E433" t="str">
            <v>1,75</v>
          </cell>
        </row>
        <row r="434">
          <cell r="B434" t="str">
            <v>16131</v>
          </cell>
          <cell r="C434" t="str">
            <v>PROJETO DE O.A.E.</v>
          </cell>
          <cell r="D434" t="str">
            <v>R$</v>
          </cell>
          <cell r="E434" t="str">
            <v>1,00</v>
          </cell>
        </row>
        <row r="435">
          <cell r="B435" t="str">
            <v>16148</v>
          </cell>
          <cell r="C435" t="str">
            <v>PORTA DENTE P/FRESADORA 1000C</v>
          </cell>
          <cell r="D435" t="str">
            <v>UN</v>
          </cell>
          <cell r="E435" t="str">
            <v>35,00</v>
          </cell>
        </row>
        <row r="436">
          <cell r="B436" t="str">
            <v>16149</v>
          </cell>
          <cell r="C436" t="str">
            <v>DENTE P/FRESADORA SF 1000C</v>
          </cell>
          <cell r="D436" t="str">
            <v>UN</v>
          </cell>
          <cell r="E436" t="str">
            <v>18,90</v>
          </cell>
        </row>
        <row r="437">
          <cell r="B437" t="str">
            <v>16150</v>
          </cell>
          <cell r="C437" t="str">
            <v>BROCA DE VIDIA D=12MM SDC PLUS</v>
          </cell>
          <cell r="D437" t="str">
            <v>UN</v>
          </cell>
          <cell r="E437" t="str">
            <v>6,20</v>
          </cell>
        </row>
        <row r="438">
          <cell r="B438" t="str">
            <v>16154</v>
          </cell>
          <cell r="C438" t="str">
            <v>MUDA DE ARBUSTOS</v>
          </cell>
          <cell r="D438" t="str">
            <v>UN</v>
          </cell>
          <cell r="E438" t="str">
            <v>2,50</v>
          </cell>
        </row>
        <row r="439">
          <cell r="B439" t="str">
            <v>16163</v>
          </cell>
          <cell r="C439" t="str">
            <v>EMULSAO  C/POLIMEROS</v>
          </cell>
          <cell r="D439" t="str">
            <v>L</v>
          </cell>
          <cell r="E439" t="str">
            <v>0,82</v>
          </cell>
        </row>
        <row r="440">
          <cell r="B440" t="str">
            <v>16255</v>
          </cell>
          <cell r="C440" t="str">
            <v>TUBO ACO ZINC C/COSTURA D=75MM</v>
          </cell>
          <cell r="D440" t="str">
            <v>M</v>
          </cell>
          <cell r="E440" t="str">
            <v>10,28</v>
          </cell>
        </row>
        <row r="441">
          <cell r="B441" t="str">
            <v>16257</v>
          </cell>
          <cell r="C441" t="str">
            <v>TUBO ACO ZINC C/COSTURA D=50MM</v>
          </cell>
          <cell r="D441" t="str">
            <v>M</v>
          </cell>
          <cell r="E441" t="str">
            <v>6,69</v>
          </cell>
        </row>
        <row r="442">
          <cell r="B442" t="str">
            <v>16258</v>
          </cell>
          <cell r="C442" t="str">
            <v>MATERIAL/MO P/ILUMINACAO</v>
          </cell>
          <cell r="D442" t="str">
            <v>VB</v>
          </cell>
          <cell r="E442" t="str">
            <v>1,00</v>
          </cell>
        </row>
        <row r="443">
          <cell r="B443" t="str">
            <v>16259</v>
          </cell>
          <cell r="C443" t="str">
            <v>TELA ARAME GALV. FIO 14 DE 2</v>
          </cell>
          <cell r="D443" t="str">
            <v>M2</v>
          </cell>
          <cell r="E443" t="str">
            <v>4,04</v>
          </cell>
        </row>
        <row r="444">
          <cell r="B444" t="str">
            <v>16260</v>
          </cell>
          <cell r="C444" t="str">
            <v>GRELHA FOFO 70X40 CM</v>
          </cell>
          <cell r="D444" t="str">
            <v>UN</v>
          </cell>
          <cell r="E444" t="str">
            <v>35,00</v>
          </cell>
        </row>
        <row r="445">
          <cell r="B445" t="str">
            <v>16264</v>
          </cell>
          <cell r="C445" t="str">
            <v>TUBO PVC DN=150MM ESGOTO VINIL</v>
          </cell>
          <cell r="D445" t="str">
            <v>M</v>
          </cell>
          <cell r="E445" t="str">
            <v>11,79</v>
          </cell>
        </row>
        <row r="446">
          <cell r="B446" t="str">
            <v>16265</v>
          </cell>
          <cell r="C446" t="str">
            <v>TUBO PVC DN=60MM AGUA C15 JE</v>
          </cell>
          <cell r="D446" t="str">
            <v>M</v>
          </cell>
          <cell r="E446" t="str">
            <v>3,80</v>
          </cell>
        </row>
        <row r="447">
          <cell r="B447" t="str">
            <v>16300</v>
          </cell>
          <cell r="C447" t="str">
            <v>AP. ANCORAGEM ATIVA P/CABO - 04 CABOS</v>
          </cell>
          <cell r="D447" t="str">
            <v>UN</v>
          </cell>
          <cell r="E447">
            <v>111.73</v>
          </cell>
        </row>
        <row r="448">
          <cell r="B448" t="str">
            <v>16310</v>
          </cell>
          <cell r="C448" t="str">
            <v>AP. ANCORAGEM ATIVA P/CABO - 06 CABOS</v>
          </cell>
          <cell r="D448" t="str">
            <v>UN</v>
          </cell>
          <cell r="E448">
            <v>161.62</v>
          </cell>
        </row>
        <row r="449">
          <cell r="B449" t="str">
            <v>16320</v>
          </cell>
          <cell r="C449" t="str">
            <v>AP. ANCORAGEM ATIVA P/CABO - 12 CABOS</v>
          </cell>
          <cell r="D449" t="str">
            <v>UN</v>
          </cell>
          <cell r="E449">
            <v>449.28</v>
          </cell>
        </row>
        <row r="450">
          <cell r="B450" t="str">
            <v>16330</v>
          </cell>
          <cell r="C450" t="str">
            <v>AP. ANCORAGEM ATIVA P/CABO - 19 CABOS</v>
          </cell>
          <cell r="D450" t="str">
            <v>UN</v>
          </cell>
          <cell r="E450">
            <v>851</v>
          </cell>
        </row>
        <row r="451">
          <cell r="B451" t="str">
            <v>16340</v>
          </cell>
          <cell r="C451" t="str">
            <v>AP. ANCORAGEM ATIVA P/CABO - 22 CABOS</v>
          </cell>
          <cell r="D451" t="str">
            <v>UN</v>
          </cell>
          <cell r="E451">
            <v>1063.08</v>
          </cell>
        </row>
        <row r="452">
          <cell r="B452" t="str">
            <v>16350</v>
          </cell>
          <cell r="C452" t="str">
            <v>AP. ANCORAGEM PASSIVA P/CABO - 04 CABOS</v>
          </cell>
          <cell r="D452" t="str">
            <v>UN</v>
          </cell>
          <cell r="E452">
            <v>18.62</v>
          </cell>
        </row>
        <row r="453">
          <cell r="B453" t="str">
            <v>16360</v>
          </cell>
          <cell r="C453" t="str">
            <v>AP. ANCORAGEM PASSIVA P/CABO - 06 CABOS</v>
          </cell>
          <cell r="D453" t="str">
            <v>UN</v>
          </cell>
          <cell r="E453">
            <v>26.94</v>
          </cell>
        </row>
        <row r="454">
          <cell r="B454" t="str">
            <v>16370</v>
          </cell>
          <cell r="C454" t="str">
            <v>AP. ANCORAGEM PASSIVA P/CABO - 12 CABOS</v>
          </cell>
          <cell r="D454" t="str">
            <v>UN</v>
          </cell>
          <cell r="E454">
            <v>74.88</v>
          </cell>
        </row>
        <row r="455">
          <cell r="B455" t="str">
            <v>16380</v>
          </cell>
          <cell r="C455" t="str">
            <v>AP. ANCORAGEM PASSIVA P/CABO - 19 CABOS</v>
          </cell>
          <cell r="D455" t="str">
            <v>UN</v>
          </cell>
          <cell r="E455">
            <v>141.83000000000001</v>
          </cell>
        </row>
        <row r="456">
          <cell r="B456" t="str">
            <v>17500</v>
          </cell>
          <cell r="C456" t="str">
            <v>SEM MATERIAIS</v>
          </cell>
          <cell r="D456" t="str">
            <v xml:space="preserve"> </v>
          </cell>
          <cell r="E456" t="str">
            <v>0,00</v>
          </cell>
        </row>
        <row r="457">
          <cell r="B457" t="str">
            <v>17505</v>
          </cell>
          <cell r="C457" t="str">
            <v>COROA DE WIDIA - A</v>
          </cell>
          <cell r="D457" t="str">
            <v>UN</v>
          </cell>
          <cell r="E457" t="str">
            <v>75,60</v>
          </cell>
        </row>
        <row r="458">
          <cell r="B458" t="str">
            <v>17506</v>
          </cell>
          <cell r="C458" t="str">
            <v>COROA DE WIDIA - B</v>
          </cell>
          <cell r="D458" t="str">
            <v>UN</v>
          </cell>
          <cell r="E458" t="str">
            <v>95,58</v>
          </cell>
        </row>
        <row r="459">
          <cell r="B459" t="str">
            <v>17507</v>
          </cell>
          <cell r="C459" t="str">
            <v>COROA DE WIDIA - N</v>
          </cell>
          <cell r="D459" t="str">
            <v>UN</v>
          </cell>
          <cell r="E459" t="str">
            <v>137,16</v>
          </cell>
        </row>
        <row r="460">
          <cell r="B460" t="str">
            <v>17508</v>
          </cell>
          <cell r="C460" t="str">
            <v>COROA DE WIDIA - H</v>
          </cell>
          <cell r="D460" t="str">
            <v>UN</v>
          </cell>
          <cell r="E460" t="str">
            <v>149,04</v>
          </cell>
        </row>
        <row r="461">
          <cell r="B461" t="str">
            <v>17510</v>
          </cell>
          <cell r="C461" t="str">
            <v>CALIBRADOR DE WIDIA - A</v>
          </cell>
          <cell r="D461" t="str">
            <v>UN</v>
          </cell>
          <cell r="E461" t="str">
            <v>110,00</v>
          </cell>
        </row>
        <row r="462">
          <cell r="B462" t="str">
            <v>17511</v>
          </cell>
          <cell r="C462" t="str">
            <v>CALIBRADOR DE WIDIA - B</v>
          </cell>
          <cell r="D462" t="str">
            <v>UN</v>
          </cell>
          <cell r="E462" t="str">
            <v>132,00</v>
          </cell>
        </row>
        <row r="463">
          <cell r="B463" t="str">
            <v>17512</v>
          </cell>
          <cell r="C463" t="str">
            <v>CALIBRADOR DE WIDIA - N</v>
          </cell>
          <cell r="D463" t="str">
            <v>UN</v>
          </cell>
          <cell r="E463" t="str">
            <v>147,42</v>
          </cell>
        </row>
        <row r="464">
          <cell r="B464" t="str">
            <v>17513</v>
          </cell>
          <cell r="C464" t="str">
            <v>CALIBRADOR DE WIDIA - H</v>
          </cell>
          <cell r="D464" t="str">
            <v>UN</v>
          </cell>
          <cell r="E464" t="str">
            <v>168,97</v>
          </cell>
        </row>
        <row r="465">
          <cell r="B465" t="str">
            <v>17515</v>
          </cell>
          <cell r="C465" t="str">
            <v>SAPATA DE WIDIA - A</v>
          </cell>
          <cell r="D465" t="str">
            <v>UN</v>
          </cell>
          <cell r="E465" t="str">
            <v>77,76</v>
          </cell>
        </row>
        <row r="466">
          <cell r="B466" t="str">
            <v>17516</v>
          </cell>
          <cell r="C466" t="str">
            <v>SAPATA DE WIDIA - B</v>
          </cell>
          <cell r="D466" t="str">
            <v>UN</v>
          </cell>
          <cell r="E466" t="str">
            <v>97,20</v>
          </cell>
        </row>
        <row r="467">
          <cell r="B467" t="str">
            <v>17517</v>
          </cell>
          <cell r="C467" t="str">
            <v>SAPATA DE WIDIA - N</v>
          </cell>
          <cell r="D467" t="str">
            <v>UN</v>
          </cell>
          <cell r="E467" t="str">
            <v>117,72</v>
          </cell>
        </row>
        <row r="468">
          <cell r="B468" t="str">
            <v>17518</v>
          </cell>
          <cell r="C468" t="str">
            <v>SAPATA DE WIDIA - H</v>
          </cell>
          <cell r="D468" t="str">
            <v>UN</v>
          </cell>
          <cell r="E468" t="str">
            <v>156,60</v>
          </cell>
        </row>
        <row r="469">
          <cell r="B469" t="str">
            <v>17520</v>
          </cell>
          <cell r="C469" t="str">
            <v>COROA DIAMANTADA-A - 20/30PPQ</v>
          </cell>
          <cell r="D469" t="str">
            <v>UN</v>
          </cell>
          <cell r="E469" t="str">
            <v>135,00</v>
          </cell>
        </row>
        <row r="470">
          <cell r="B470" t="str">
            <v>17521</v>
          </cell>
          <cell r="C470" t="str">
            <v>COROA DIAMANTADA-A - 40/60PPQ</v>
          </cell>
          <cell r="D470" t="str">
            <v>UN</v>
          </cell>
          <cell r="E470" t="str">
            <v>135,00</v>
          </cell>
        </row>
        <row r="471">
          <cell r="B471" t="str">
            <v>17522</v>
          </cell>
          <cell r="C471" t="str">
            <v>COROA DIAMANTADA-A - 60/80PPQ</v>
          </cell>
          <cell r="D471" t="str">
            <v>UN</v>
          </cell>
          <cell r="E471" t="str">
            <v>132,84</v>
          </cell>
        </row>
        <row r="472">
          <cell r="B472" t="str">
            <v>17525</v>
          </cell>
          <cell r="C472" t="str">
            <v>COROA DIAMANTADA-B - 20/30PPQ</v>
          </cell>
          <cell r="D472" t="str">
            <v>UN</v>
          </cell>
          <cell r="E472" t="str">
            <v>169,56</v>
          </cell>
        </row>
        <row r="473">
          <cell r="B473" t="str">
            <v>17526</v>
          </cell>
          <cell r="C473" t="str">
            <v>COROA DIAMANTADA-B - 40/60PPQ</v>
          </cell>
          <cell r="D473" t="str">
            <v>UN</v>
          </cell>
          <cell r="E473" t="str">
            <v>169,56</v>
          </cell>
        </row>
        <row r="474">
          <cell r="B474" t="str">
            <v>17527</v>
          </cell>
          <cell r="C474" t="str">
            <v>COROA DIAMANTADA-B - 60/80PPQ</v>
          </cell>
          <cell r="D474" t="str">
            <v>UN</v>
          </cell>
          <cell r="E474" t="str">
            <v>166,32</v>
          </cell>
        </row>
        <row r="475">
          <cell r="B475" t="str">
            <v>17530</v>
          </cell>
          <cell r="C475" t="str">
            <v>COROA DIAMANTADA-N - 20/30PPQ</v>
          </cell>
          <cell r="D475" t="str">
            <v>UN</v>
          </cell>
          <cell r="E475" t="str">
            <v>248,40</v>
          </cell>
        </row>
        <row r="476">
          <cell r="B476" t="str">
            <v>17531</v>
          </cell>
          <cell r="C476" t="str">
            <v>COROA DIAMANTADA-N - 40/60PPQ</v>
          </cell>
          <cell r="D476" t="str">
            <v>UN</v>
          </cell>
          <cell r="E476" t="str">
            <v>248,40</v>
          </cell>
        </row>
        <row r="477">
          <cell r="B477" t="str">
            <v>17532</v>
          </cell>
          <cell r="C477" t="str">
            <v>COROA DIAMANTADA-N - 60/80PPQ</v>
          </cell>
          <cell r="D477" t="str">
            <v>UN</v>
          </cell>
          <cell r="E477" t="str">
            <v>220,45</v>
          </cell>
        </row>
        <row r="478">
          <cell r="B478" t="str">
            <v>17535</v>
          </cell>
          <cell r="C478" t="str">
            <v>COROA DIAMANTADA-H - 20/30PPQ</v>
          </cell>
          <cell r="D478" t="str">
            <v>UN</v>
          </cell>
          <cell r="E478" t="str">
            <v>335,92</v>
          </cell>
        </row>
        <row r="479">
          <cell r="B479" t="str">
            <v>17536</v>
          </cell>
          <cell r="C479" t="str">
            <v>COROA DIAMANTADA-H - 40/60PPQ</v>
          </cell>
          <cell r="D479" t="str">
            <v>NU</v>
          </cell>
          <cell r="E479" t="str">
            <v>307,93</v>
          </cell>
        </row>
        <row r="480">
          <cell r="B480" t="str">
            <v>17537</v>
          </cell>
          <cell r="C480" t="str">
            <v>COROA DIAMANTADA-H - 60/80PPQ</v>
          </cell>
          <cell r="D480" t="str">
            <v>UN</v>
          </cell>
          <cell r="E480" t="str">
            <v>272,94</v>
          </cell>
        </row>
        <row r="481">
          <cell r="B481" t="str">
            <v>17539</v>
          </cell>
          <cell r="C481" t="str">
            <v>CALIBRADOR DIAMANTADO - A</v>
          </cell>
          <cell r="D481" t="str">
            <v>UN</v>
          </cell>
          <cell r="E481" t="str">
            <v>118,80</v>
          </cell>
        </row>
        <row r="482">
          <cell r="B482" t="str">
            <v>17540</v>
          </cell>
          <cell r="C482" t="str">
            <v>CALIBRADOR DIAMANTADO - B</v>
          </cell>
          <cell r="D482" t="str">
            <v>UN</v>
          </cell>
          <cell r="E482" t="str">
            <v>144,72</v>
          </cell>
        </row>
        <row r="483">
          <cell r="B483" t="str">
            <v>17545</v>
          </cell>
          <cell r="C483" t="str">
            <v>CALIBRADOR DIAMANTADO - N</v>
          </cell>
          <cell r="D483" t="str">
            <v>UN</v>
          </cell>
          <cell r="E483" t="str">
            <v>207,36</v>
          </cell>
        </row>
        <row r="484">
          <cell r="B484" t="str">
            <v>17550</v>
          </cell>
          <cell r="C484" t="str">
            <v>CALIBRADOR DIAMANTADO - H</v>
          </cell>
          <cell r="D484" t="str">
            <v>UN</v>
          </cell>
          <cell r="E484" t="str">
            <v>255,44</v>
          </cell>
        </row>
        <row r="485">
          <cell r="B485" t="str">
            <v>17553</v>
          </cell>
          <cell r="C485" t="str">
            <v>SAPATA DIAMANTADA - A</v>
          </cell>
          <cell r="D485" t="str">
            <v>UN</v>
          </cell>
          <cell r="E485" t="str">
            <v>122,04</v>
          </cell>
        </row>
        <row r="486">
          <cell r="B486" t="str">
            <v>17555</v>
          </cell>
          <cell r="C486" t="str">
            <v>SAPATA DIAMANTADA - B</v>
          </cell>
          <cell r="D486" t="str">
            <v>UN</v>
          </cell>
          <cell r="E486" t="str">
            <v>169,56</v>
          </cell>
        </row>
        <row r="487">
          <cell r="B487" t="str">
            <v>17560</v>
          </cell>
          <cell r="C487" t="str">
            <v>SAPATA DIAMANTADA - N</v>
          </cell>
          <cell r="D487" t="str">
            <v>UN</v>
          </cell>
          <cell r="E487" t="str">
            <v>235,44</v>
          </cell>
        </row>
        <row r="488">
          <cell r="B488" t="str">
            <v>17562</v>
          </cell>
          <cell r="C488" t="str">
            <v>SAPATA DIAMANTADA - H</v>
          </cell>
          <cell r="D488" t="str">
            <v>UN</v>
          </cell>
          <cell r="E488" t="str">
            <v>306,72</v>
          </cell>
        </row>
        <row r="489">
          <cell r="B489" t="str">
            <v>17565</v>
          </cell>
          <cell r="C489" t="str">
            <v>HASTE C/NIPLE - SONDA ROTATIVA</v>
          </cell>
          <cell r="D489" t="str">
            <v>M</v>
          </cell>
          <cell r="E489" t="str">
            <v>93,09</v>
          </cell>
        </row>
        <row r="490">
          <cell r="B490" t="str">
            <v>17570</v>
          </cell>
          <cell r="C490" t="str">
            <v>REVESTIMENTO - A</v>
          </cell>
          <cell r="D490" t="str">
            <v>M</v>
          </cell>
          <cell r="E490" t="str">
            <v>57,12</v>
          </cell>
        </row>
        <row r="491">
          <cell r="B491" t="str">
            <v>17571</v>
          </cell>
          <cell r="C491" t="str">
            <v>REVESTIMENTO - B</v>
          </cell>
          <cell r="D491" t="str">
            <v>M</v>
          </cell>
          <cell r="E491" t="str">
            <v>68,47</v>
          </cell>
        </row>
        <row r="492">
          <cell r="B492" t="str">
            <v>17572</v>
          </cell>
          <cell r="C492" t="str">
            <v>REVESTIMENTO - N</v>
          </cell>
          <cell r="D492" t="str">
            <v>M</v>
          </cell>
          <cell r="E492" t="str">
            <v>99,08</v>
          </cell>
        </row>
        <row r="493">
          <cell r="B493" t="str">
            <v>17573</v>
          </cell>
          <cell r="C493" t="str">
            <v>REVESTIMENTO - H</v>
          </cell>
          <cell r="D493" t="str">
            <v>M</v>
          </cell>
          <cell r="E493" t="str">
            <v>125,92</v>
          </cell>
        </row>
        <row r="494">
          <cell r="B494" t="str">
            <v>17575</v>
          </cell>
          <cell r="C494" t="str">
            <v>BARRILETE SIMPLES - A</v>
          </cell>
          <cell r="D494" t="str">
            <v>UN</v>
          </cell>
          <cell r="E494" t="str">
            <v>217,50</v>
          </cell>
        </row>
        <row r="495">
          <cell r="B495" t="str">
            <v>17576</v>
          </cell>
          <cell r="C495" t="str">
            <v>BARRILETE SIMPLES - B</v>
          </cell>
          <cell r="D495" t="str">
            <v>UN</v>
          </cell>
          <cell r="E495" t="str">
            <v>240,55</v>
          </cell>
        </row>
        <row r="496">
          <cell r="B496" t="str">
            <v>17577</v>
          </cell>
          <cell r="C496" t="str">
            <v>BARRILETE SIMPLES - N</v>
          </cell>
          <cell r="D496" t="str">
            <v>UN</v>
          </cell>
          <cell r="E496" t="str">
            <v>326,45</v>
          </cell>
        </row>
        <row r="497">
          <cell r="B497" t="str">
            <v>17578</v>
          </cell>
          <cell r="C497" t="str">
            <v>BARRILETE SIMPLES - H</v>
          </cell>
          <cell r="D497" t="str">
            <v>UN</v>
          </cell>
          <cell r="E497" t="str">
            <v>509,10</v>
          </cell>
        </row>
        <row r="498">
          <cell r="B498" t="str">
            <v>17580</v>
          </cell>
          <cell r="C498" t="str">
            <v>BARRILETE DUPLO MOVEL - A</v>
          </cell>
          <cell r="D498" t="str">
            <v>UN</v>
          </cell>
          <cell r="E498" t="str">
            <v>422,60</v>
          </cell>
        </row>
        <row r="499">
          <cell r="B499" t="str">
            <v>17581</v>
          </cell>
          <cell r="C499" t="str">
            <v>BARRILETE DUPLO MOVEL - B</v>
          </cell>
          <cell r="D499" t="str">
            <v>UN</v>
          </cell>
          <cell r="E499" t="str">
            <v>507,28</v>
          </cell>
        </row>
        <row r="500">
          <cell r="B500" t="str">
            <v>17582</v>
          </cell>
          <cell r="C500" t="str">
            <v>BARRILETE DUPLO MOVEL - N</v>
          </cell>
          <cell r="D500" t="str">
            <v>UN</v>
          </cell>
          <cell r="E500" t="str">
            <v>664,90</v>
          </cell>
        </row>
        <row r="501">
          <cell r="B501" t="str">
            <v>17583</v>
          </cell>
          <cell r="C501" t="str">
            <v>BARRILETE DUPLO MOVEL - H</v>
          </cell>
          <cell r="D501" t="str">
            <v>UN</v>
          </cell>
          <cell r="E501" t="str">
            <v>850,12</v>
          </cell>
        </row>
        <row r="502">
          <cell r="B502" t="str">
            <v>17585</v>
          </cell>
          <cell r="C502" t="str">
            <v>HASTE - SONDA PERCUSSAO</v>
          </cell>
          <cell r="D502" t="str">
            <v>M</v>
          </cell>
          <cell r="E502" t="str">
            <v>30,05</v>
          </cell>
        </row>
        <row r="503">
          <cell r="B503" t="str">
            <v>17586</v>
          </cell>
          <cell r="C503" t="str">
            <v>REVEST.-SONDA PERC.-21/2 X 1M</v>
          </cell>
          <cell r="D503" t="str">
            <v>M</v>
          </cell>
          <cell r="E503" t="str">
            <v>66,18</v>
          </cell>
        </row>
        <row r="504">
          <cell r="B504" t="str">
            <v>17600</v>
          </cell>
          <cell r="C504" t="str">
            <v>SACO PLASTICO DE 5 LITROS</v>
          </cell>
          <cell r="D504" t="str">
            <v>UN</v>
          </cell>
          <cell r="E504" t="str">
            <v>0,08</v>
          </cell>
        </row>
        <row r="505">
          <cell r="B505" t="str">
            <v>17601</v>
          </cell>
          <cell r="C505" t="str">
            <v>ETIQUETA DE PAPEL CARTAO</v>
          </cell>
          <cell r="D505" t="str">
            <v>UN</v>
          </cell>
          <cell r="E505" t="str">
            <v>0,01</v>
          </cell>
        </row>
        <row r="506">
          <cell r="B506" t="str">
            <v>17603</v>
          </cell>
          <cell r="C506" t="str">
            <v>TUBO DE PVC - RIGIDO SOLDAVEL (32MM)</v>
          </cell>
          <cell r="D506" t="str">
            <v>M</v>
          </cell>
          <cell r="E506">
            <v>1.19</v>
          </cell>
        </row>
        <row r="507">
          <cell r="B507" t="str">
            <v>17605</v>
          </cell>
          <cell r="C507" t="str">
            <v>TUBO DE PVC - SOLDAVEL (40MM)</v>
          </cell>
          <cell r="D507" t="str">
            <v>M</v>
          </cell>
          <cell r="E507" t="str">
            <v>1,42</v>
          </cell>
        </row>
        <row r="508">
          <cell r="B508" t="str">
            <v>17606</v>
          </cell>
          <cell r="C508" t="str">
            <v>LUVA DE PVC - SOLDAVEL (40MM)</v>
          </cell>
          <cell r="D508" t="str">
            <v>UN</v>
          </cell>
          <cell r="E508" t="str">
            <v>0,80</v>
          </cell>
        </row>
        <row r="509">
          <cell r="B509" t="str">
            <v>17607</v>
          </cell>
          <cell r="C509" t="str">
            <v>MANTA SINTETICA (BIDIM) OP-20</v>
          </cell>
          <cell r="D509" t="str">
            <v>KG</v>
          </cell>
          <cell r="E509" t="str">
            <v>8,27</v>
          </cell>
        </row>
        <row r="510">
          <cell r="B510" t="str">
            <v>17610</v>
          </cell>
          <cell r="C510" t="str">
            <v>MADEIRA LEI APLAINADA (30 X 1)</v>
          </cell>
          <cell r="D510" t="str">
            <v>M2</v>
          </cell>
          <cell r="E510" t="str">
            <v>8,33</v>
          </cell>
        </row>
        <row r="511">
          <cell r="B511" t="str">
            <v>17611</v>
          </cell>
          <cell r="C511" t="str">
            <v>MADEIRA LEI APLAINADA C/5.0CM</v>
          </cell>
          <cell r="D511" t="str">
            <v>M</v>
          </cell>
          <cell r="E511" t="str">
            <v>0,50</v>
          </cell>
        </row>
        <row r="512">
          <cell r="B512" t="str">
            <v>17615</v>
          </cell>
          <cell r="C512" t="str">
            <v>DOBRADICA DE 2" C/4 PARAFUSOS</v>
          </cell>
          <cell r="D512" t="str">
            <v>UN</v>
          </cell>
          <cell r="E512" t="str">
            <v>2,30</v>
          </cell>
        </row>
        <row r="513">
          <cell r="B513" t="str">
            <v>17616</v>
          </cell>
          <cell r="C513" t="str">
            <v>PARAFUSOS</v>
          </cell>
          <cell r="D513" t="str">
            <v>UN</v>
          </cell>
          <cell r="E513" t="str">
            <v>0,16</v>
          </cell>
        </row>
        <row r="514">
          <cell r="B514" t="str">
            <v>17617</v>
          </cell>
          <cell r="C514" t="str">
            <v>PREGO (13 X 15)</v>
          </cell>
          <cell r="D514" t="str">
            <v>KG</v>
          </cell>
          <cell r="E514" t="str">
            <v>1,92</v>
          </cell>
        </row>
        <row r="515">
          <cell r="B515" t="str">
            <v>17618</v>
          </cell>
          <cell r="C515" t="str">
            <v>ALDRAVA P/CAIXA DE SONDAGEM</v>
          </cell>
          <cell r="D515" t="str">
            <v>UN</v>
          </cell>
          <cell r="E515" t="str">
            <v>0,40</v>
          </cell>
        </row>
        <row r="516">
          <cell r="B516" t="str">
            <v>17619</v>
          </cell>
          <cell r="C516" t="str">
            <v>COLA PARA MADEIRA</v>
          </cell>
          <cell r="D516" t="str">
            <v>KG</v>
          </cell>
          <cell r="E516" t="str">
            <v>6,00</v>
          </cell>
        </row>
        <row r="517">
          <cell r="B517" t="str">
            <v>17620</v>
          </cell>
          <cell r="C517" t="str">
            <v>JIMO CUPIM</v>
          </cell>
          <cell r="D517" t="str">
            <v>L</v>
          </cell>
          <cell r="E517" t="str">
            <v>6,00</v>
          </cell>
        </row>
        <row r="518">
          <cell r="B518" t="str">
            <v>17621</v>
          </cell>
          <cell r="C518" t="str">
            <v>TINTA ESMALTE BRANCA</v>
          </cell>
          <cell r="D518" t="str">
            <v>L</v>
          </cell>
          <cell r="E518" t="str">
            <v>8,30</v>
          </cell>
        </row>
        <row r="519">
          <cell r="B519" t="str">
            <v>17625</v>
          </cell>
          <cell r="C519" t="str">
            <v>FOTOGRAFIA CAIXA TESTEMUNHO</v>
          </cell>
          <cell r="D519" t="str">
            <v>UN</v>
          </cell>
          <cell r="E519" t="str">
            <v>4,70</v>
          </cell>
        </row>
        <row r="520">
          <cell r="B520" t="str">
            <v>17626</v>
          </cell>
          <cell r="C520" t="str">
            <v>MARCO DE CONCRETO</v>
          </cell>
          <cell r="D520" t="str">
            <v>UN</v>
          </cell>
          <cell r="E520" t="str">
            <v>4,87</v>
          </cell>
        </row>
        <row r="521">
          <cell r="B521" t="str">
            <v>17700</v>
          </cell>
          <cell r="C521" t="str">
            <v>DIARIA</v>
          </cell>
          <cell r="D521" t="str">
            <v>DI</v>
          </cell>
          <cell r="E521" t="str">
            <v>33,00</v>
          </cell>
        </row>
        <row r="522">
          <cell r="B522" t="str">
            <v>18010</v>
          </cell>
          <cell r="C522" t="str">
            <v>CIMENTO</v>
          </cell>
          <cell r="D522" t="str">
            <v>KG</v>
          </cell>
          <cell r="E522" t="str">
            <v>0,26</v>
          </cell>
        </row>
        <row r="523">
          <cell r="B523" t="str">
            <v>18030</v>
          </cell>
          <cell r="C523" t="str">
            <v>LEIVA</v>
          </cell>
          <cell r="D523" t="str">
            <v>M2</v>
          </cell>
          <cell r="E523" t="str">
            <v>2,50</v>
          </cell>
        </row>
        <row r="524">
          <cell r="B524" t="str">
            <v>18031</v>
          </cell>
          <cell r="C524" t="str">
            <v>CALCÁREO DOLOMÍTICO</v>
          </cell>
          <cell r="D524" t="str">
            <v>KG</v>
          </cell>
          <cell r="E524">
            <v>0.11</v>
          </cell>
        </row>
        <row r="525">
          <cell r="B525" t="str">
            <v>18032</v>
          </cell>
          <cell r="C525" t="str">
            <v>FOSFATO DE ROCHAS</v>
          </cell>
          <cell r="D525" t="str">
            <v>KG</v>
          </cell>
          <cell r="E525">
            <v>0.8</v>
          </cell>
        </row>
        <row r="526">
          <cell r="B526" t="str">
            <v>18040</v>
          </cell>
          <cell r="C526" t="str">
            <v>TUBO D= 20 CM  -  SIMPLES</v>
          </cell>
          <cell r="D526" t="str">
            <v>M</v>
          </cell>
          <cell r="E526" t="str">
            <v>5,70</v>
          </cell>
        </row>
        <row r="527">
          <cell r="B527" t="str">
            <v>18050</v>
          </cell>
          <cell r="C527" t="str">
            <v>TUBO D= 30 CM  -  SIMPLES</v>
          </cell>
          <cell r="D527" t="str">
            <v>M</v>
          </cell>
          <cell r="E527" t="str">
            <v>7,07</v>
          </cell>
        </row>
        <row r="528">
          <cell r="B528" t="str">
            <v>18060</v>
          </cell>
          <cell r="C528" t="str">
            <v>TUBO D= 40 CM  -  SIMPLES</v>
          </cell>
          <cell r="D528" t="str">
            <v>M</v>
          </cell>
          <cell r="E528" t="str">
            <v>12,00</v>
          </cell>
        </row>
      </sheetData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>
        <row r="8">
          <cell r="A8">
            <v>1</v>
          </cell>
        </row>
        <row r="36">
          <cell r="A36">
            <v>2</v>
          </cell>
        </row>
        <row r="55">
          <cell r="A55">
            <v>3</v>
          </cell>
        </row>
        <row r="119">
          <cell r="A119">
            <v>4</v>
          </cell>
        </row>
        <row r="127">
          <cell r="A127">
            <v>5</v>
          </cell>
        </row>
      </sheetData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B1:J58"/>
  <sheetViews>
    <sheetView showGridLines="0" tabSelected="1" view="pageBreakPreview" zoomScaleNormal="100" zoomScaleSheetLayoutView="100" workbookViewId="0">
      <selection activeCell="D4" sqref="D4"/>
    </sheetView>
  </sheetViews>
  <sheetFormatPr defaultRowHeight="12.75" x14ac:dyDescent="0.2"/>
  <cols>
    <col min="3" max="3" width="54.42578125" customWidth="1"/>
    <col min="4" max="4" width="26.42578125" customWidth="1"/>
    <col min="5" max="5" width="13.28515625" customWidth="1"/>
    <col min="6" max="7" width="25.7109375" customWidth="1"/>
    <col min="8" max="8" width="28.7109375" customWidth="1"/>
    <col min="9" max="9" width="19.85546875" bestFit="1" customWidth="1"/>
    <col min="10" max="10" width="16.85546875" bestFit="1" customWidth="1"/>
  </cols>
  <sheetData>
    <row r="1" spans="2:10" ht="89.25" customHeight="1" x14ac:dyDescent="0.2">
      <c r="B1" s="43" t="s">
        <v>10</v>
      </c>
      <c r="C1" s="44"/>
      <c r="D1" s="44"/>
      <c r="E1" s="44"/>
      <c r="F1" s="44"/>
      <c r="G1" s="44"/>
      <c r="H1" s="45"/>
    </row>
    <row r="2" spans="2:10" s="6" customFormat="1" ht="45" customHeight="1" x14ac:dyDescent="0.2">
      <c r="B2" s="1" t="s">
        <v>0</v>
      </c>
      <c r="C2" s="2" t="s">
        <v>1</v>
      </c>
      <c r="D2" s="3" t="s">
        <v>2</v>
      </c>
      <c r="E2" s="3" t="s">
        <v>3</v>
      </c>
      <c r="F2" s="4" t="s">
        <v>4</v>
      </c>
      <c r="G2" s="4" t="s">
        <v>5</v>
      </c>
      <c r="H2" s="5" t="s">
        <v>6</v>
      </c>
    </row>
    <row r="3" spans="2:10" s="13" customFormat="1" ht="38.25" customHeight="1" x14ac:dyDescent="0.2">
      <c r="B3" s="7">
        <f>'[1]Nova Plan. Contratual'!A8</f>
        <v>1</v>
      </c>
      <c r="C3" s="8" t="s">
        <v>11</v>
      </c>
      <c r="D3" s="9">
        <v>10133.950000000001</v>
      </c>
      <c r="E3" s="10">
        <f t="shared" ref="E3:E8" si="0">+D3/$D$9</f>
        <v>4.4688673764236762E-2</v>
      </c>
      <c r="F3" s="9">
        <f>D3</f>
        <v>10133.950000000001</v>
      </c>
      <c r="G3" s="9"/>
      <c r="H3" s="11">
        <f t="shared" ref="H3:H8" si="1">SUM(F3:G3)</f>
        <v>10133.950000000001</v>
      </c>
      <c r="I3" s="12">
        <f t="shared" ref="I3:I8" si="2">H3-D3</f>
        <v>0</v>
      </c>
      <c r="J3" s="12"/>
    </row>
    <row r="4" spans="2:10" s="13" customFormat="1" ht="38.25" customHeight="1" x14ac:dyDescent="0.2">
      <c r="B4" s="14">
        <f>'[1]Nova Plan. Contratual'!A36</f>
        <v>2</v>
      </c>
      <c r="C4" s="15" t="s">
        <v>12</v>
      </c>
      <c r="D4" s="16">
        <v>101198.44</v>
      </c>
      <c r="E4" s="10">
        <f t="shared" si="0"/>
        <v>0.44626469151808407</v>
      </c>
      <c r="F4" s="16">
        <f>D4/2</f>
        <v>50599.22</v>
      </c>
      <c r="G4" s="16">
        <f>D4/2</f>
        <v>50599.22</v>
      </c>
      <c r="H4" s="11">
        <f t="shared" si="1"/>
        <v>101198.44</v>
      </c>
      <c r="I4" s="12">
        <f t="shared" si="2"/>
        <v>0</v>
      </c>
      <c r="J4" s="12">
        <f>I4/6</f>
        <v>0</v>
      </c>
    </row>
    <row r="5" spans="2:10" s="13" customFormat="1" ht="38.25" customHeight="1" x14ac:dyDescent="0.2">
      <c r="B5" s="14">
        <f>'[1]Nova Plan. Contratual'!A55</f>
        <v>3</v>
      </c>
      <c r="C5" s="22" t="s">
        <v>13</v>
      </c>
      <c r="D5" s="16">
        <v>57870.42</v>
      </c>
      <c r="E5" s="10">
        <f t="shared" si="0"/>
        <v>0.25519686992528701</v>
      </c>
      <c r="F5" s="16">
        <f>D5/2</f>
        <v>28935.21</v>
      </c>
      <c r="G5" s="19">
        <f>D5/2</f>
        <v>28935.21</v>
      </c>
      <c r="H5" s="11">
        <f t="shared" si="1"/>
        <v>57870.42</v>
      </c>
      <c r="I5" s="12">
        <f t="shared" si="2"/>
        <v>0</v>
      </c>
      <c r="J5" s="12">
        <f>I5/8</f>
        <v>0</v>
      </c>
    </row>
    <row r="6" spans="2:10" s="21" customFormat="1" ht="38.25" customHeight="1" x14ac:dyDescent="0.2">
      <c r="B6" s="17">
        <f>'[1]Nova Plan. Contratual'!A119</f>
        <v>4</v>
      </c>
      <c r="C6" s="18" t="s">
        <v>14</v>
      </c>
      <c r="D6" s="19">
        <v>11906.81</v>
      </c>
      <c r="E6" s="20">
        <f t="shared" si="0"/>
        <v>5.2506628477814857E-2</v>
      </c>
      <c r="F6" s="19"/>
      <c r="G6" s="19">
        <f>D6</f>
        <v>11906.81</v>
      </c>
      <c r="H6" s="11">
        <f t="shared" si="1"/>
        <v>11906.81</v>
      </c>
      <c r="I6" s="12">
        <f t="shared" si="2"/>
        <v>0</v>
      </c>
      <c r="J6" s="29">
        <f>I6/5</f>
        <v>0</v>
      </c>
    </row>
    <row r="7" spans="2:10" s="13" customFormat="1" ht="38.25" customHeight="1" x14ac:dyDescent="0.2">
      <c r="B7" s="14">
        <f>'[1]Nova Plan. Contratual'!A127</f>
        <v>5</v>
      </c>
      <c r="C7" s="18" t="s">
        <v>15</v>
      </c>
      <c r="D7" s="42">
        <v>31932.47</v>
      </c>
      <c r="E7" s="10">
        <f t="shared" si="0"/>
        <v>0.14081574650716427</v>
      </c>
      <c r="F7" s="16">
        <f>D7/2</f>
        <v>15966.235000000001</v>
      </c>
      <c r="G7" s="16">
        <f>D7/2</f>
        <v>15966.235000000001</v>
      </c>
      <c r="H7" s="11">
        <f t="shared" si="1"/>
        <v>31932.47</v>
      </c>
      <c r="I7" s="12">
        <f t="shared" si="2"/>
        <v>0</v>
      </c>
    </row>
    <row r="8" spans="2:10" s="13" customFormat="1" ht="38.25" customHeight="1" x14ac:dyDescent="0.2">
      <c r="B8" s="14">
        <v>6</v>
      </c>
      <c r="C8" s="15" t="s">
        <v>9</v>
      </c>
      <c r="D8" s="16">
        <v>13725.66</v>
      </c>
      <c r="E8" s="10">
        <f t="shared" si="0"/>
        <v>6.0527389807413089E-2</v>
      </c>
      <c r="F8" s="16">
        <f>D8/2</f>
        <v>6862.83</v>
      </c>
      <c r="G8" s="16">
        <f>D8/2</f>
        <v>6862.83</v>
      </c>
      <c r="H8" s="11">
        <f t="shared" si="1"/>
        <v>13725.66</v>
      </c>
      <c r="I8" s="12">
        <f t="shared" si="2"/>
        <v>0</v>
      </c>
    </row>
    <row r="9" spans="2:10" s="25" customFormat="1" ht="38.25" customHeight="1" x14ac:dyDescent="0.25">
      <c r="B9" s="46" t="s">
        <v>7</v>
      </c>
      <c r="C9" s="47"/>
      <c r="D9" s="37">
        <f>SUM(D3:D8)</f>
        <v>226767.75</v>
      </c>
      <c r="E9" s="24">
        <f>SUM(E3:E8)</f>
        <v>1</v>
      </c>
      <c r="F9" s="23">
        <f>SUM(F3:F8)</f>
        <v>112497.44500000001</v>
      </c>
      <c r="G9" s="23">
        <f>SUM(G3:G8)</f>
        <v>114270.30499999999</v>
      </c>
      <c r="H9" s="40"/>
    </row>
    <row r="10" spans="2:10" s="25" customFormat="1" ht="38.25" customHeight="1" thickBot="1" x14ac:dyDescent="0.3">
      <c r="B10" s="48" t="s">
        <v>8</v>
      </c>
      <c r="C10" s="49"/>
      <c r="D10" s="38"/>
      <c r="E10" s="39"/>
      <c r="F10" s="38">
        <f>+F9</f>
        <v>112497.44500000001</v>
      </c>
      <c r="G10" s="38">
        <f>+F10+G9</f>
        <v>226767.75</v>
      </c>
      <c r="H10" s="41">
        <f>SUM(H3:H8)</f>
        <v>226767.75</v>
      </c>
      <c r="I10" s="26"/>
    </row>
    <row r="11" spans="2:10" ht="18" x14ac:dyDescent="0.25">
      <c r="B11" s="30"/>
      <c r="C11" s="31"/>
      <c r="D11" s="31"/>
      <c r="E11" s="31"/>
      <c r="F11" s="31"/>
      <c r="G11" s="31"/>
      <c r="H11" s="32"/>
    </row>
    <row r="12" spans="2:10" x14ac:dyDescent="0.2">
      <c r="B12" s="33"/>
      <c r="C12" s="27"/>
      <c r="D12" s="27"/>
      <c r="E12" s="27"/>
      <c r="F12" s="27"/>
      <c r="G12" s="27"/>
      <c r="H12" s="34"/>
    </row>
    <row r="13" spans="2:10" x14ac:dyDescent="0.2">
      <c r="B13" s="33"/>
      <c r="C13" s="27"/>
      <c r="D13" s="27"/>
      <c r="E13" s="27"/>
      <c r="F13" s="27"/>
      <c r="G13" s="27"/>
      <c r="H13" s="34"/>
    </row>
    <row r="14" spans="2:10" x14ac:dyDescent="0.2">
      <c r="B14" s="33"/>
      <c r="C14" s="27"/>
      <c r="D14" s="27"/>
      <c r="E14" s="27"/>
      <c r="F14" s="27"/>
      <c r="G14" s="27"/>
      <c r="H14" s="34"/>
    </row>
    <row r="15" spans="2:10" x14ac:dyDescent="0.2">
      <c r="B15" s="33"/>
      <c r="C15" s="27"/>
      <c r="D15" s="27"/>
      <c r="E15" s="27"/>
      <c r="F15" s="27"/>
      <c r="G15" s="27"/>
      <c r="H15" s="34"/>
    </row>
    <row r="16" spans="2:10" x14ac:dyDescent="0.2">
      <c r="B16" s="33"/>
      <c r="C16" s="27"/>
      <c r="D16" s="27"/>
      <c r="E16" s="27"/>
      <c r="F16" s="27"/>
      <c r="G16" s="27"/>
      <c r="H16" s="34"/>
    </row>
    <row r="17" spans="2:8" x14ac:dyDescent="0.2">
      <c r="B17" s="33"/>
      <c r="C17" s="27"/>
      <c r="D17" s="27"/>
      <c r="E17" s="27"/>
      <c r="F17" s="27"/>
      <c r="G17" s="27"/>
      <c r="H17" s="34"/>
    </row>
    <row r="18" spans="2:8" x14ac:dyDescent="0.2">
      <c r="B18" s="33"/>
      <c r="C18" s="27"/>
      <c r="D18" s="27"/>
      <c r="E18" s="27"/>
      <c r="F18" s="27"/>
      <c r="G18" s="27"/>
      <c r="H18" s="34"/>
    </row>
    <row r="19" spans="2:8" x14ac:dyDescent="0.2">
      <c r="B19" s="33"/>
      <c r="C19" s="27"/>
      <c r="D19" s="27"/>
      <c r="E19" s="27"/>
      <c r="F19" s="27"/>
      <c r="G19" s="27"/>
      <c r="H19" s="34"/>
    </row>
    <row r="20" spans="2:8" x14ac:dyDescent="0.2">
      <c r="B20" s="33"/>
      <c r="C20" s="27"/>
      <c r="D20" s="27"/>
      <c r="E20" s="27"/>
      <c r="F20" s="27"/>
      <c r="G20" s="27"/>
      <c r="H20" s="34"/>
    </row>
    <row r="21" spans="2:8" x14ac:dyDescent="0.2">
      <c r="B21" s="33"/>
      <c r="C21" s="27"/>
      <c r="D21" s="27"/>
      <c r="E21" s="27"/>
      <c r="F21" s="27"/>
      <c r="G21" s="27"/>
      <c r="H21" s="34"/>
    </row>
    <row r="22" spans="2:8" x14ac:dyDescent="0.2">
      <c r="B22" s="33"/>
      <c r="C22" s="27"/>
      <c r="D22" s="27"/>
      <c r="E22" s="27"/>
      <c r="F22" s="27"/>
      <c r="G22" s="27"/>
      <c r="H22" s="34"/>
    </row>
    <row r="23" spans="2:8" x14ac:dyDescent="0.2">
      <c r="B23" s="33"/>
      <c r="C23" s="27"/>
      <c r="D23" s="27"/>
      <c r="E23" s="27"/>
      <c r="F23" s="27"/>
      <c r="G23" s="27"/>
      <c r="H23" s="34"/>
    </row>
    <row r="24" spans="2:8" x14ac:dyDescent="0.2">
      <c r="B24" s="33"/>
      <c r="C24" s="27"/>
      <c r="D24" s="27"/>
      <c r="E24" s="27"/>
      <c r="F24" s="27"/>
      <c r="G24" s="27"/>
      <c r="H24" s="34"/>
    </row>
    <row r="25" spans="2:8" x14ac:dyDescent="0.2">
      <c r="B25" s="33"/>
      <c r="C25" s="27"/>
      <c r="D25" s="27"/>
      <c r="E25" s="27"/>
      <c r="F25" s="27"/>
      <c r="G25" s="27"/>
      <c r="H25" s="34"/>
    </row>
    <row r="26" spans="2:8" x14ac:dyDescent="0.2">
      <c r="B26" s="33"/>
      <c r="C26" s="27"/>
      <c r="D26" s="27"/>
      <c r="E26" s="27"/>
      <c r="F26" s="27"/>
      <c r="G26" s="27"/>
      <c r="H26" s="34"/>
    </row>
    <row r="27" spans="2:8" x14ac:dyDescent="0.2">
      <c r="B27" s="33"/>
      <c r="C27" s="27"/>
      <c r="D27" s="27"/>
      <c r="E27" s="27"/>
      <c r="F27" s="27"/>
      <c r="G27" s="27"/>
      <c r="H27" s="34"/>
    </row>
    <row r="28" spans="2:8" x14ac:dyDescent="0.2">
      <c r="B28" s="33"/>
      <c r="C28" s="27"/>
      <c r="D28" s="27"/>
      <c r="E28" s="27"/>
      <c r="F28" s="27"/>
      <c r="G28" s="27"/>
      <c r="H28" s="34"/>
    </row>
    <row r="29" spans="2:8" x14ac:dyDescent="0.2">
      <c r="B29" s="33"/>
      <c r="C29" s="27"/>
      <c r="D29" s="27"/>
      <c r="E29" s="27"/>
      <c r="F29" s="27"/>
      <c r="G29" s="27"/>
      <c r="H29" s="34"/>
    </row>
    <row r="30" spans="2:8" x14ac:dyDescent="0.2">
      <c r="B30" s="33"/>
      <c r="C30" s="27"/>
      <c r="D30" s="27"/>
      <c r="E30" s="27"/>
      <c r="F30" s="27"/>
      <c r="G30" s="27"/>
      <c r="H30" s="34"/>
    </row>
    <row r="31" spans="2:8" x14ac:dyDescent="0.2">
      <c r="B31" s="33"/>
      <c r="C31" s="27"/>
      <c r="D31" s="27"/>
      <c r="E31" s="27"/>
      <c r="F31" s="27"/>
      <c r="G31" s="27"/>
      <c r="H31" s="34"/>
    </row>
    <row r="32" spans="2:8" x14ac:dyDescent="0.2">
      <c r="B32" s="33"/>
      <c r="C32" s="27"/>
      <c r="D32" s="27"/>
      <c r="E32" s="27"/>
      <c r="F32" s="27"/>
      <c r="G32" s="27"/>
      <c r="H32" s="34"/>
    </row>
    <row r="33" spans="2:8" x14ac:dyDescent="0.2">
      <c r="B33" s="33"/>
      <c r="C33" s="27"/>
      <c r="D33" s="27"/>
      <c r="E33" s="27"/>
      <c r="F33" s="27"/>
      <c r="G33" s="27"/>
      <c r="H33" s="34"/>
    </row>
    <row r="34" spans="2:8" x14ac:dyDescent="0.2">
      <c r="B34" s="33"/>
      <c r="C34" s="27"/>
      <c r="D34" s="27"/>
      <c r="E34" s="27"/>
      <c r="F34" s="27"/>
      <c r="G34" s="27"/>
      <c r="H34" s="34"/>
    </row>
    <row r="35" spans="2:8" x14ac:dyDescent="0.2">
      <c r="B35" s="33"/>
      <c r="C35" s="27"/>
      <c r="D35" s="27"/>
      <c r="E35" s="27"/>
      <c r="F35" s="27"/>
      <c r="G35" s="27"/>
      <c r="H35" s="34"/>
    </row>
    <row r="36" spans="2:8" x14ac:dyDescent="0.2">
      <c r="B36" s="33"/>
      <c r="C36" s="27"/>
      <c r="D36" s="27"/>
      <c r="E36" s="27"/>
      <c r="F36" s="27"/>
      <c r="G36" s="27"/>
      <c r="H36" s="34"/>
    </row>
    <row r="37" spans="2:8" x14ac:dyDescent="0.2">
      <c r="B37" s="33"/>
      <c r="C37" s="27"/>
      <c r="D37" s="27"/>
      <c r="E37" s="27"/>
      <c r="F37" s="27"/>
      <c r="G37" s="27"/>
      <c r="H37" s="34"/>
    </row>
    <row r="38" spans="2:8" x14ac:dyDescent="0.2">
      <c r="B38" s="33"/>
      <c r="C38" s="27"/>
      <c r="D38" s="27"/>
      <c r="E38" s="27"/>
      <c r="F38" s="27"/>
      <c r="G38" s="27"/>
      <c r="H38" s="34"/>
    </row>
    <row r="39" spans="2:8" x14ac:dyDescent="0.2">
      <c r="B39" s="33"/>
      <c r="C39" s="27"/>
      <c r="D39" s="27"/>
      <c r="E39" s="27"/>
      <c r="F39" s="27"/>
      <c r="G39" s="27"/>
      <c r="H39" s="34"/>
    </row>
    <row r="40" spans="2:8" x14ac:dyDescent="0.2">
      <c r="B40" s="33"/>
      <c r="C40" s="27"/>
      <c r="D40" s="27"/>
      <c r="E40" s="27"/>
      <c r="F40" s="27"/>
      <c r="G40" s="27"/>
      <c r="H40" s="34"/>
    </row>
    <row r="41" spans="2:8" x14ac:dyDescent="0.2">
      <c r="B41" s="33"/>
      <c r="C41" s="27"/>
      <c r="D41" s="27"/>
      <c r="E41" s="27"/>
      <c r="F41" s="27"/>
      <c r="G41" s="27"/>
      <c r="H41" s="34"/>
    </row>
    <row r="42" spans="2:8" x14ac:dyDescent="0.2">
      <c r="B42" s="33"/>
      <c r="C42" s="27"/>
      <c r="D42" s="27"/>
      <c r="E42" s="27"/>
      <c r="F42" s="27"/>
      <c r="G42" s="27"/>
      <c r="H42" s="34"/>
    </row>
    <row r="43" spans="2:8" x14ac:dyDescent="0.2">
      <c r="B43" s="33"/>
      <c r="C43" s="27"/>
      <c r="D43" s="27"/>
      <c r="E43" s="27"/>
      <c r="F43" s="27"/>
      <c r="G43" s="27"/>
      <c r="H43" s="34"/>
    </row>
    <row r="44" spans="2:8" x14ac:dyDescent="0.2">
      <c r="B44" s="33"/>
      <c r="C44" s="27"/>
      <c r="D44" s="27"/>
      <c r="E44" s="27"/>
      <c r="F44" s="27"/>
      <c r="G44" s="27"/>
      <c r="H44" s="34"/>
    </row>
    <row r="45" spans="2:8" x14ac:dyDescent="0.2">
      <c r="B45" s="33"/>
      <c r="C45" s="27"/>
      <c r="D45" s="27"/>
      <c r="E45" s="27"/>
      <c r="F45" s="27"/>
      <c r="G45" s="27"/>
      <c r="H45" s="34"/>
    </row>
    <row r="46" spans="2:8" x14ac:dyDescent="0.2">
      <c r="B46" s="33"/>
      <c r="C46" s="27"/>
      <c r="D46" s="27"/>
      <c r="E46" s="27"/>
      <c r="F46" s="27"/>
      <c r="G46" s="27"/>
      <c r="H46" s="34"/>
    </row>
    <row r="47" spans="2:8" x14ac:dyDescent="0.2">
      <c r="B47" s="33"/>
      <c r="C47" s="27"/>
      <c r="D47" s="27"/>
      <c r="E47" s="27"/>
      <c r="F47" s="27"/>
      <c r="G47" s="27"/>
      <c r="H47" s="34"/>
    </row>
    <row r="48" spans="2:8" x14ac:dyDescent="0.2">
      <c r="B48" s="33"/>
      <c r="C48" s="27"/>
      <c r="D48" s="27"/>
      <c r="E48" s="27"/>
      <c r="F48" s="27"/>
      <c r="G48" s="27"/>
      <c r="H48" s="34"/>
    </row>
    <row r="49" spans="2:8" x14ac:dyDescent="0.2">
      <c r="B49" s="33"/>
      <c r="C49" s="27"/>
      <c r="D49" s="27"/>
      <c r="E49" s="27"/>
      <c r="F49" s="27"/>
      <c r="G49" s="27"/>
      <c r="H49" s="34"/>
    </row>
    <row r="50" spans="2:8" x14ac:dyDescent="0.2">
      <c r="B50" s="33"/>
      <c r="C50" s="27"/>
      <c r="D50" s="27"/>
      <c r="E50" s="27"/>
      <c r="F50" s="27"/>
      <c r="G50" s="27"/>
      <c r="H50" s="34"/>
    </row>
    <row r="51" spans="2:8" x14ac:dyDescent="0.2">
      <c r="B51" s="33"/>
      <c r="C51" s="27"/>
      <c r="D51" s="27"/>
      <c r="E51" s="27"/>
      <c r="F51" s="27"/>
      <c r="G51" s="27"/>
      <c r="H51" s="34"/>
    </row>
    <row r="52" spans="2:8" x14ac:dyDescent="0.2">
      <c r="B52" s="33"/>
      <c r="C52" s="27"/>
      <c r="D52" s="27"/>
      <c r="E52" s="27"/>
      <c r="F52" s="27"/>
      <c r="G52" s="27"/>
      <c r="H52" s="34"/>
    </row>
    <row r="53" spans="2:8" x14ac:dyDescent="0.2">
      <c r="B53" s="33"/>
      <c r="C53" s="27"/>
      <c r="D53" s="27"/>
      <c r="E53" s="27"/>
      <c r="F53" s="27"/>
      <c r="G53" s="27"/>
      <c r="H53" s="34"/>
    </row>
    <row r="54" spans="2:8" x14ac:dyDescent="0.2">
      <c r="B54" s="33"/>
      <c r="C54" s="27"/>
      <c r="D54" s="27"/>
      <c r="E54" s="27"/>
      <c r="F54" s="27"/>
      <c r="G54" s="27"/>
      <c r="H54" s="34"/>
    </row>
    <row r="55" spans="2:8" x14ac:dyDescent="0.2">
      <c r="B55" s="33"/>
      <c r="C55" s="27"/>
      <c r="D55" s="27"/>
      <c r="E55" s="27"/>
      <c r="F55" s="27"/>
      <c r="G55" s="27"/>
      <c r="H55" s="34"/>
    </row>
    <row r="56" spans="2:8" ht="13.5" thickBot="1" x14ac:dyDescent="0.25">
      <c r="B56" s="35"/>
      <c r="C56" s="28"/>
      <c r="D56" s="28"/>
      <c r="E56" s="28"/>
      <c r="F56" s="28"/>
      <c r="G56" s="28"/>
      <c r="H56" s="36"/>
    </row>
    <row r="57" spans="2:8" x14ac:dyDescent="0.2">
      <c r="B57" s="33"/>
      <c r="C57" s="27"/>
      <c r="D57" s="27"/>
      <c r="E57" s="27"/>
      <c r="F57" s="27"/>
      <c r="G57" s="27"/>
      <c r="H57" s="34"/>
    </row>
    <row r="58" spans="2:8" ht="13.5" thickBot="1" x14ac:dyDescent="0.25">
      <c r="B58" s="35"/>
      <c r="C58" s="28"/>
      <c r="D58" s="28"/>
      <c r="E58" s="28"/>
      <c r="F58" s="28"/>
      <c r="G58" s="28"/>
      <c r="H58" s="36"/>
    </row>
  </sheetData>
  <mergeCells count="3">
    <mergeCell ref="B1:H1"/>
    <mergeCell ref="B9:C9"/>
    <mergeCell ref="B10:C10"/>
  </mergeCells>
  <printOptions horizontalCentered="1" verticalCentered="1"/>
  <pageMargins left="0.25" right="0.25" top="0.75" bottom="0.75" header="0.3" footer="0.3"/>
  <pageSetup paperSize="9" scale="79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Cronograma</vt:lpstr>
      <vt:lpstr>Cronograma!Area_de_impressao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</dc:creator>
  <cp:lastModifiedBy>TONON PROJETOS</cp:lastModifiedBy>
  <cp:lastPrinted>2020-10-28T13:26:30Z</cp:lastPrinted>
  <dcterms:created xsi:type="dcterms:W3CDTF">2019-05-28T13:15:12Z</dcterms:created>
  <dcterms:modified xsi:type="dcterms:W3CDTF">2020-10-28T13:26:39Z</dcterms:modified>
</cp:coreProperties>
</file>